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gurbakici\Desktop\Yeni klasör\"/>
    </mc:Choice>
  </mc:AlternateContent>
  <bookViews>
    <workbookView xWindow="0" yWindow="0" windowWidth="28800" windowHeight="12345"/>
  </bookViews>
  <sheets>
    <sheet name="Sheet" sheetId="1" r:id="rId1"/>
  </sheets>
  <definedNames>
    <definedName name="_xlnm._FilterDatabase" localSheetId="0" hidden="1">Sheet!$A$1:$W$29</definedName>
    <definedName name="_xlnm.Print_Area" localSheetId="0">Sheet!$A$1:$W$33</definedName>
  </definedNames>
  <calcPr calcId="162913"/>
</workbook>
</file>

<file path=xl/calcChain.xml><?xml version="1.0" encoding="utf-8"?>
<calcChain xmlns="http://schemas.openxmlformats.org/spreadsheetml/2006/main">
  <c r="S4" i="1" l="1"/>
  <c r="S5" i="1"/>
  <c r="S6" i="1"/>
  <c r="S7" i="1"/>
  <c r="S8" i="1"/>
  <c r="S9" i="1"/>
  <c r="S10" i="1"/>
  <c r="S11" i="1"/>
  <c r="S12" i="1"/>
  <c r="S30" i="1"/>
  <c r="S13" i="1"/>
  <c r="S14" i="1"/>
  <c r="S15" i="1"/>
  <c r="S16" i="1"/>
  <c r="S17" i="1"/>
  <c r="S18" i="1"/>
  <c r="S19" i="1"/>
  <c r="S20" i="1"/>
  <c r="S25" i="1"/>
  <c r="S22" i="1"/>
  <c r="S21" i="1"/>
  <c r="S24" i="1"/>
  <c r="S23" i="1"/>
  <c r="S26" i="1"/>
  <c r="S27" i="1"/>
  <c r="S28" i="1"/>
  <c r="S29" i="1"/>
  <c r="S3" i="1"/>
  <c r="M4" i="1"/>
  <c r="M5" i="1"/>
  <c r="M6" i="1"/>
  <c r="M7" i="1"/>
  <c r="M8" i="1"/>
  <c r="M9" i="1"/>
  <c r="M10" i="1"/>
  <c r="M11" i="1"/>
  <c r="M12" i="1"/>
  <c r="M30" i="1"/>
  <c r="M13" i="1"/>
  <c r="M14" i="1"/>
  <c r="M15" i="1"/>
  <c r="M16" i="1"/>
  <c r="M17" i="1"/>
  <c r="M18" i="1"/>
  <c r="M19" i="1"/>
  <c r="M20" i="1"/>
  <c r="M25" i="1"/>
  <c r="M22" i="1"/>
  <c r="M21" i="1"/>
  <c r="M24" i="1"/>
  <c r="M23" i="1"/>
  <c r="M26" i="1"/>
  <c r="U26" i="1" s="1"/>
  <c r="M27" i="1"/>
  <c r="M28" i="1"/>
  <c r="M29" i="1"/>
  <c r="M3" i="1"/>
  <c r="U23" i="1" l="1"/>
  <c r="U21" i="1"/>
  <c r="U15" i="1"/>
  <c r="U8" i="1"/>
  <c r="U3" i="1"/>
  <c r="U29" i="1"/>
  <c r="U22" i="1"/>
  <c r="U19" i="1"/>
  <c r="U12" i="1"/>
  <c r="U4" i="1"/>
  <c r="U18" i="1"/>
  <c r="U14" i="1"/>
  <c r="U11" i="1"/>
  <c r="U7" i="1"/>
  <c r="U27" i="1"/>
  <c r="U20" i="1"/>
  <c r="U16" i="1"/>
  <c r="U30" i="1"/>
  <c r="U9" i="1"/>
  <c r="U5" i="1"/>
  <c r="U10" i="1"/>
  <c r="U28" i="1"/>
  <c r="U24" i="1"/>
  <c r="U25" i="1"/>
  <c r="U17" i="1"/>
  <c r="U13" i="1"/>
  <c r="U6" i="1"/>
</calcChain>
</file>

<file path=xl/sharedStrings.xml><?xml version="1.0" encoding="utf-8"?>
<sst xmlns="http://schemas.openxmlformats.org/spreadsheetml/2006/main" count="447" uniqueCount="222">
  <si>
    <t>TC</t>
  </si>
  <si>
    <t>Öğrenci No</t>
  </si>
  <si>
    <t>Ad</t>
  </si>
  <si>
    <t>Soyad</t>
  </si>
  <si>
    <t>Başvuru Tarihi</t>
  </si>
  <si>
    <t>Başvuru Tipi</t>
  </si>
  <si>
    <t>Üst Birim</t>
  </si>
  <si>
    <t>Birim Adı</t>
  </si>
  <si>
    <t>Diploma Derecesi</t>
  </si>
  <si>
    <t>GPA</t>
  </si>
  <si>
    <t>Sınav</t>
  </si>
  <si>
    <t>Hesaplanan Puan</t>
  </si>
  <si>
    <t>Açıklama</t>
  </si>
  <si>
    <t>Etki Oranı</t>
  </si>
  <si>
    <t>Yüzlük</t>
  </si>
  <si>
    <t>Hesaplanan</t>
  </si>
  <si>
    <t>Tarih</t>
  </si>
  <si>
    <t>Tip</t>
  </si>
  <si>
    <t>Dil</t>
  </si>
  <si>
    <t>Seviye</t>
  </si>
  <si>
    <t>13806060116</t>
  </si>
  <si>
    <t>161205003</t>
  </si>
  <si>
    <t>Recep Tayyip</t>
  </si>
  <si>
    <t>Enişer</t>
  </si>
  <si>
    <t>Staj</t>
  </si>
  <si>
    <t>Mimarlık ve Tasarım Fakültesi</t>
  </si>
  <si>
    <t>Mimarlık (İngilizce)</t>
  </si>
  <si>
    <t>Lisans</t>
  </si>
  <si>
    <t>Üniversite Yabancı Dil Sınavı</t>
  </si>
  <si>
    <t>English</t>
  </si>
  <si>
    <t>C1</t>
  </si>
  <si>
    <t xml:space="preserve"> </t>
  </si>
  <si>
    <t>16646624128</t>
  </si>
  <si>
    <t>140609003</t>
  </si>
  <si>
    <t xml:space="preserve">Oğuz </t>
  </si>
  <si>
    <t>Özdemir</t>
  </si>
  <si>
    <t>İşletme ve Yönetim Bilimleri Fakültesi</t>
  </si>
  <si>
    <t>Uluslararası Ticaret ve Lojistik Yönetimi (İngilizce)</t>
  </si>
  <si>
    <t xml:space="preserve">  -10,00 puan uygulandı.</t>
  </si>
  <si>
    <t>18386178046</t>
  </si>
  <si>
    <t>150613011</t>
  </si>
  <si>
    <t>Ebru</t>
  </si>
  <si>
    <t>Işık</t>
  </si>
  <si>
    <t xml:space="preserve">Siyaset Bilimi ve Uluslararası İlişkiler </t>
  </si>
  <si>
    <t>19522969856</t>
  </si>
  <si>
    <t>160202087</t>
  </si>
  <si>
    <t>Tuba</t>
  </si>
  <si>
    <t>Korkmaz</t>
  </si>
  <si>
    <t>Hukuk Fakültesi</t>
  </si>
  <si>
    <t>Hukuk Fakültesi (İngilizce)</t>
  </si>
  <si>
    <t>B1</t>
  </si>
  <si>
    <t>19688514822</t>
  </si>
  <si>
    <t>150706012</t>
  </si>
  <si>
    <t>Esra</t>
  </si>
  <si>
    <t>Öztürk</t>
  </si>
  <si>
    <t>Mühendislik  ve Doğa Bilimleri Fakültesi</t>
  </si>
  <si>
    <t>Yazılım Mühendisliği (İngilizce)</t>
  </si>
  <si>
    <t>20003235780</t>
  </si>
  <si>
    <t>131002032</t>
  </si>
  <si>
    <t>Atakan</t>
  </si>
  <si>
    <t>Tunar</t>
  </si>
  <si>
    <t>Eğitim Fakültesi</t>
  </si>
  <si>
    <t>İngilizce Öğretmenliği Programı</t>
  </si>
  <si>
    <t xml:space="preserve"> Geçmiş 1 başvurusu için toplam 10 puan kesintisi uygulandı.</t>
  </si>
  <si>
    <t>31547055628</t>
  </si>
  <si>
    <t>Osman</t>
  </si>
  <si>
    <t>Tosun</t>
  </si>
  <si>
    <t>İletişim Fakültesi</t>
  </si>
  <si>
    <t>Halkla İlişkiler ve Tanıtım (İngilizce)</t>
  </si>
  <si>
    <t>YÖK Dil Sınavı</t>
  </si>
  <si>
    <t>B2</t>
  </si>
  <si>
    <t xml:space="preserve"> Geçmiş 1 başvurusu için toplam 10 puan kesintisi uygulandı. -10,00 puan uygulandı.</t>
  </si>
  <si>
    <t>36871437492</t>
  </si>
  <si>
    <t>Can</t>
  </si>
  <si>
    <t>Aksu</t>
  </si>
  <si>
    <t>Gemi ve Yat Tasarımı</t>
  </si>
  <si>
    <t>46606958666</t>
  </si>
  <si>
    <t>150306012</t>
  </si>
  <si>
    <t>Helin</t>
  </si>
  <si>
    <t>Avşar</t>
  </si>
  <si>
    <t>İnsan ve Toplum Bilimleri Fakültesi</t>
  </si>
  <si>
    <t>Psikoloji Bölümü (İngilizce)</t>
  </si>
  <si>
    <t>20585479404</t>
  </si>
  <si>
    <t>150202006</t>
  </si>
  <si>
    <t>Hidayet Enes</t>
  </si>
  <si>
    <t>Şahinli</t>
  </si>
  <si>
    <t>30953476928</t>
  </si>
  <si>
    <t>161308002</t>
  </si>
  <si>
    <t>Cemre</t>
  </si>
  <si>
    <t>Kotan</t>
  </si>
  <si>
    <t>Güzel Sanatlar Fakültesi</t>
  </si>
  <si>
    <t>Gastronomi ve Mutfak Sanatları Bölümü</t>
  </si>
  <si>
    <t>39133515662</t>
  </si>
  <si>
    <t>160613003</t>
  </si>
  <si>
    <t>Neval</t>
  </si>
  <si>
    <t>Tayyar</t>
  </si>
  <si>
    <t>48577190618</t>
  </si>
  <si>
    <t>160706016</t>
  </si>
  <si>
    <t>Tayyip</t>
  </si>
  <si>
    <t>Gören</t>
  </si>
  <si>
    <t>35005799154</t>
  </si>
  <si>
    <t>160305009</t>
  </si>
  <si>
    <t>Fırat</t>
  </si>
  <si>
    <t>Ayırkan</t>
  </si>
  <si>
    <t>Sosyal Hizmet Bölümü</t>
  </si>
  <si>
    <t>41407474674</t>
  </si>
  <si>
    <t>161301028</t>
  </si>
  <si>
    <t>Deniz Can</t>
  </si>
  <si>
    <t>Karakuyu</t>
  </si>
  <si>
    <t>Sahne Sanatları</t>
  </si>
  <si>
    <t>16240330784</t>
  </si>
  <si>
    <t>160301022</t>
  </si>
  <si>
    <t>Fatma Nur</t>
  </si>
  <si>
    <t>Çal</t>
  </si>
  <si>
    <t>Psikoloji Bölümü</t>
  </si>
  <si>
    <t>17830165168</t>
  </si>
  <si>
    <t>161008011</t>
  </si>
  <si>
    <t>Çağla</t>
  </si>
  <si>
    <t>Cempel</t>
  </si>
  <si>
    <t>Rehberlik ve Psikolojik Danışmanlık Programı (İngilizce)</t>
  </si>
  <si>
    <t>31540826638</t>
  </si>
  <si>
    <t>181128107</t>
  </si>
  <si>
    <t>Garbo</t>
  </si>
  <si>
    <t>Mergen</t>
  </si>
  <si>
    <t>13426796716</t>
  </si>
  <si>
    <t>150704002</t>
  </si>
  <si>
    <t>Sena</t>
  </si>
  <si>
    <t>Bilgisayar Mühendisliği (İngilizce)</t>
  </si>
  <si>
    <t>27847348744</t>
  </si>
  <si>
    <t>181205905</t>
  </si>
  <si>
    <t>Riym</t>
  </si>
  <si>
    <t>Güler</t>
  </si>
  <si>
    <t>18863133148</t>
  </si>
  <si>
    <t>161165202</t>
  </si>
  <si>
    <t>İlker</t>
  </si>
  <si>
    <t>Karademir</t>
  </si>
  <si>
    <t>Sosyal Bilimler Enstitüsü</t>
  </si>
  <si>
    <t>İşletme (Doktora)</t>
  </si>
  <si>
    <t>Doktora</t>
  </si>
  <si>
    <t>A2</t>
  </si>
  <si>
    <t>Endüstri Mühendisliği (İngilizce)</t>
  </si>
  <si>
    <t>54694191582</t>
  </si>
  <si>
    <t>150202016</t>
  </si>
  <si>
    <t>Meymune Sıla</t>
  </si>
  <si>
    <t>Akyol</t>
  </si>
  <si>
    <t>12602767540</t>
  </si>
  <si>
    <t>150706004</t>
  </si>
  <si>
    <t>Kader</t>
  </si>
  <si>
    <t>Özkurt</t>
  </si>
  <si>
    <t>40151026368</t>
  </si>
  <si>
    <t>140709004</t>
  </si>
  <si>
    <t>Emine</t>
  </si>
  <si>
    <t>Kaya</t>
  </si>
  <si>
    <t>18863474630</t>
  </si>
  <si>
    <t>171308001</t>
  </si>
  <si>
    <t>Şevval</t>
  </si>
  <si>
    <t>Şapçı</t>
  </si>
  <si>
    <t>44188048928</t>
  </si>
  <si>
    <t>181128105</t>
  </si>
  <si>
    <t>Sezen</t>
  </si>
  <si>
    <t>Akyıldız</t>
  </si>
  <si>
    <t>Felsefe (Yüksek Lisans)</t>
  </si>
  <si>
    <t>Yüksek Lisans</t>
  </si>
  <si>
    <t>YDS</t>
  </si>
  <si>
    <t>38380618478</t>
  </si>
  <si>
    <t>171173103</t>
  </si>
  <si>
    <t>Mustafa Alper</t>
  </si>
  <si>
    <t>Eyibil</t>
  </si>
  <si>
    <t>Ekonomi (Yüksek Lisans)</t>
  </si>
  <si>
    <t>41278227126</t>
  </si>
  <si>
    <t>170101014</t>
  </si>
  <si>
    <t>Erhan</t>
  </si>
  <si>
    <t>Kürkçüoğlu</t>
  </si>
  <si>
    <t>Tıp Fakültesi</t>
  </si>
  <si>
    <t>Tıp (Türkçe)</t>
  </si>
  <si>
    <t>Sıra No</t>
  </si>
  <si>
    <t>1</t>
  </si>
  <si>
    <t>2</t>
  </si>
  <si>
    <t>8</t>
  </si>
  <si>
    <t>6</t>
  </si>
  <si>
    <t>7</t>
  </si>
  <si>
    <t>9</t>
  </si>
  <si>
    <t>3</t>
  </si>
  <si>
    <t>5</t>
  </si>
  <si>
    <t>4</t>
  </si>
  <si>
    <t>10</t>
  </si>
  <si>
    <t>11</t>
  </si>
  <si>
    <t>12</t>
  </si>
  <si>
    <t>13</t>
  </si>
  <si>
    <t>14</t>
  </si>
  <si>
    <t>15</t>
  </si>
  <si>
    <t>16</t>
  </si>
  <si>
    <t>17</t>
  </si>
  <si>
    <t>18</t>
  </si>
  <si>
    <t>19</t>
  </si>
  <si>
    <t>20</t>
  </si>
  <si>
    <t>21</t>
  </si>
  <si>
    <t>22</t>
  </si>
  <si>
    <t>23</t>
  </si>
  <si>
    <t>24</t>
  </si>
  <si>
    <t>25</t>
  </si>
  <si>
    <t>26</t>
  </si>
  <si>
    <t>27</t>
  </si>
  <si>
    <t>28</t>
  </si>
  <si>
    <t>İnsan Hakları</t>
  </si>
  <si>
    <t>Hibe Durumu</t>
  </si>
  <si>
    <t>Statü</t>
  </si>
  <si>
    <t>KAZANDI</t>
  </si>
  <si>
    <t>YEDEK</t>
  </si>
  <si>
    <t>1.yedek</t>
  </si>
  <si>
    <t>2.yedek</t>
  </si>
  <si>
    <t>3.yedek</t>
  </si>
  <si>
    <t>4.yedek</t>
  </si>
  <si>
    <t>5.yedek</t>
  </si>
  <si>
    <t>6.yedek</t>
  </si>
  <si>
    <t>7.yedek</t>
  </si>
  <si>
    <t>“Bu başvuruların değerlendirilmesi ve nihai karar verme aşamasında, değerlendirmeyi yapan personel ile başvuru sahipleri arasında değerlendirmeyi yapan personelin tarafsızlığını etkileyebilecek herhangi bir kişisel ilişki bulunmamaktadır. Karar, tarafsızlık ve şeffaflık kurallarına uygun bir şekilde verilmiştir.”</t>
  </si>
  <si>
    <t>1.  Erasmus Yabancı Dil Sınavı Sonucu 50'nin altında olan öğrencilerin nihai puanları hesaplanmamıştır.</t>
  </si>
  <si>
    <t xml:space="preserve">2. Kabul mektuplarını alamayan öğrencilerimizin hibe durumları misafir üniversitenin Akademik takvimine göre belirlenmiş olup yaklaşık bir hesaplama yapılmıştır. Güz ve bahar yarıyılı için başvuru yapan öğrenciler sadece Güz yarıyılı için hibelendirme yapılacak olup; güz yarıyılında başarılı olduğu ve hibe kaldığı takdirde bahar yarıyılına hibe tahsisi yapılabilecektir. </t>
  </si>
  <si>
    <t>3. Feragat eden  öğrenciler listeden çıkartılmıştır.</t>
  </si>
  <si>
    <t>4. Hibeli öğrencilerin gideceği ülke ve kalacağı dönem için toplam gün bazlı süresine göre hibe verilecek olup, 14.06.2019 tarihi itibariyle kurumumuza toplamda 5.200 € staj hibesi açıklanmış bulunmaktadır.
http://ua.gov.tr/docs/default-source/erasmus-/2019-dönemi-hibe-dağıtım-sonuçları-yükseköğretim-kurumları.pdf?sfvrsn=0
Aday Öğrencimizin seçtiği Ülkenin aylık staj hibesi ( 400 € veya 600 €) planlanan kalış süreleri akademik dönem üzerinden hibelendirilmiş olup listede renkli olarak belirtilmiş öğrencilerimiz hibe alacak durumdadır. Hibesiz hareketlilik  yapmak isteyen öğrencilerimiz bu haktan faydalanabileceklerdir. Hibeli hareketlilik yapma hakkından feragat eden öğrencilerin hibeleri listede sıradaki öğrenciye tahsis edilecektir.</t>
  </si>
  <si>
    <t>5. Staj hareketliliğine katılamayacak/katılmayacak olan öğrencilerin 29 Ağustos 2019 Perşembe gününe kadar feragat dilekçesi vermesi gerekmektedir. Bu tarihten sonra feragat edilmesi durumunda bir sonraki dönemden puan düşülecektir.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</si>
</sst>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8" x14ac:knownFonts="1">
    <font>
      <sz val="11"/>
      <color theme="1"/>
      <name val="Calibri"/>
      <family val="2"/>
      <scheme val="minor"/>
    </font>
    <font>
      <sz val="9"/>
      <color rgb="FFFFFFFF"/>
      <name val="Times New Roman"/>
      <family val="1"/>
      <charset val="162"/>
    </font>
    <font>
      <sz val="9"/>
      <name val="Times New Roman"/>
      <family val="1"/>
      <charset val="162"/>
    </font>
    <font>
      <sz val="11"/>
      <name val="Calibri"/>
      <family val="2"/>
      <scheme val="minor"/>
    </font>
    <font>
      <sz val="14"/>
      <color theme="1"/>
      <name val="Calibri"/>
      <family val="2"/>
      <scheme val="minor"/>
    </font>
    <font>
      <sz val="14"/>
      <color rgb="FF000000"/>
      <name val="Times New Roman"/>
      <family val="1"/>
      <charset val="162"/>
    </font>
    <font>
      <b/>
      <sz val="11"/>
      <name val="Calibri"/>
      <family val="2"/>
      <charset val="162"/>
      <scheme val="minor"/>
    </font>
    <font>
      <sz val="16"/>
      <color rgb="FF000000"/>
      <name val="Times New Roman"/>
      <family val="1"/>
      <charset val="162"/>
    </font>
  </fonts>
  <fills count="13">
    <fill>
      <patternFill patternType="none"/>
    </fill>
    <fill>
      <patternFill patternType="gray125"/>
    </fill>
    <fill>
      <patternFill patternType="solid">
        <fgColor rgb="FF808080"/>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FCCFF"/>
        <bgColor indexed="64"/>
      </patternFill>
    </fill>
    <fill>
      <patternFill patternType="solid">
        <fgColor theme="5" tint="0.59999389629810485"/>
        <bgColor indexed="64"/>
      </patternFill>
    </fill>
    <fill>
      <patternFill patternType="solid">
        <fgColor theme="5"/>
        <bgColor indexed="64"/>
      </patternFill>
    </fill>
    <fill>
      <patternFill patternType="solid">
        <fgColor theme="5" tint="0.79998168889431442"/>
        <bgColor indexed="64"/>
      </patternFill>
    </fill>
    <fill>
      <patternFill patternType="solid">
        <fgColor theme="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A9A9A9"/>
      </left>
      <right/>
      <top style="thin">
        <color rgb="FFA9A9A9"/>
      </top>
      <bottom style="thin">
        <color rgb="FFA9A9A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rgb="FFA9A9A9"/>
      </left>
      <right/>
      <top style="thin">
        <color rgb="FFA9A9A9"/>
      </top>
      <bottom/>
      <diagonal/>
    </border>
    <border>
      <left style="thin">
        <color rgb="FFA9A9A9"/>
      </left>
      <right/>
      <top/>
      <bottom style="thin">
        <color rgb="FFA9A9A9"/>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1">
    <xf numFmtId="0" fontId="0" fillId="0" borderId="0" xfId="0"/>
    <xf numFmtId="0" fontId="3" fillId="0" borderId="0" xfId="0" applyFont="1" applyFill="1"/>
    <xf numFmtId="49" fontId="2" fillId="0" borderId="2" xfId="0" applyNumberFormat="1" applyFont="1" applyFill="1" applyBorder="1" applyAlignment="1">
      <alignment horizontal="left" vertical="center" wrapText="1" readingOrder="1"/>
    </xf>
    <xf numFmtId="0" fontId="1" fillId="2" borderId="8" xfId="0" applyNumberFormat="1" applyFont="1" applyFill="1" applyBorder="1" applyAlignment="1">
      <alignment horizontal="center" vertical="center" wrapText="1" readingOrder="1"/>
    </xf>
    <xf numFmtId="49" fontId="2" fillId="0" borderId="1" xfId="0" applyNumberFormat="1" applyFont="1" applyFill="1" applyBorder="1" applyAlignment="1">
      <alignment horizontal="left" vertical="center" wrapText="1" readingOrder="1"/>
    </xf>
    <xf numFmtId="22" fontId="2" fillId="0" borderId="1" xfId="0" applyNumberFormat="1" applyFont="1" applyFill="1" applyBorder="1" applyAlignment="1">
      <alignment horizontal="left" vertical="center" wrapText="1" readingOrder="1"/>
    </xf>
    <xf numFmtId="0" fontId="2" fillId="0" borderId="1" xfId="0" applyNumberFormat="1" applyFont="1" applyFill="1" applyBorder="1" applyAlignment="1">
      <alignment horizontal="right" vertical="center" wrapText="1" readingOrder="1"/>
    </xf>
    <xf numFmtId="164" fontId="2" fillId="0" borderId="1" xfId="0" applyNumberFormat="1" applyFont="1" applyFill="1" applyBorder="1" applyAlignment="1">
      <alignment horizontal="left" vertical="center" wrapText="1" readingOrder="1"/>
    </xf>
    <xf numFmtId="0" fontId="2" fillId="0" borderId="1" xfId="0" applyNumberFormat="1" applyFont="1" applyFill="1" applyBorder="1" applyAlignment="1">
      <alignment horizontal="left" vertical="center" wrapText="1" readingOrder="1"/>
    </xf>
    <xf numFmtId="49" fontId="2" fillId="0" borderId="4" xfId="0" applyNumberFormat="1" applyFont="1" applyFill="1" applyBorder="1" applyAlignment="1">
      <alignment horizontal="left" vertical="center" wrapText="1" readingOrder="1"/>
    </xf>
    <xf numFmtId="22" fontId="2" fillId="0" borderId="4" xfId="0" applyNumberFormat="1" applyFont="1" applyFill="1" applyBorder="1" applyAlignment="1">
      <alignment horizontal="left" vertical="center" wrapText="1" readingOrder="1"/>
    </xf>
    <xf numFmtId="0" fontId="2" fillId="0" borderId="4" xfId="0" applyNumberFormat="1" applyFont="1" applyFill="1" applyBorder="1" applyAlignment="1">
      <alignment horizontal="right" vertical="center" wrapText="1" readingOrder="1"/>
    </xf>
    <xf numFmtId="164" fontId="2" fillId="0" borderId="4" xfId="0" applyNumberFormat="1" applyFont="1" applyFill="1" applyBorder="1" applyAlignment="1">
      <alignment horizontal="left" vertical="center" wrapText="1" readingOrder="1"/>
    </xf>
    <xf numFmtId="49" fontId="2" fillId="0" borderId="6" xfId="0" applyNumberFormat="1" applyFont="1" applyFill="1" applyBorder="1" applyAlignment="1">
      <alignment horizontal="left" vertical="center" wrapText="1" readingOrder="1"/>
    </xf>
    <xf numFmtId="22" fontId="2" fillId="0" borderId="6" xfId="0" applyNumberFormat="1" applyFont="1" applyFill="1" applyBorder="1" applyAlignment="1">
      <alignment horizontal="left" vertical="center" wrapText="1" readingOrder="1"/>
    </xf>
    <xf numFmtId="0" fontId="2" fillId="0" borderId="6" xfId="0" applyNumberFormat="1" applyFont="1" applyFill="1" applyBorder="1" applyAlignment="1">
      <alignment horizontal="right" vertical="center" wrapText="1" readingOrder="1"/>
    </xf>
    <xf numFmtId="164" fontId="2" fillId="0" borderId="6" xfId="0" applyNumberFormat="1" applyFont="1" applyFill="1" applyBorder="1" applyAlignment="1">
      <alignment horizontal="left" vertical="center" wrapText="1" readingOrder="1"/>
    </xf>
    <xf numFmtId="49" fontId="2" fillId="3" borderId="4" xfId="0" applyNumberFormat="1" applyFont="1" applyFill="1" applyBorder="1" applyAlignment="1">
      <alignment horizontal="left" vertical="center" wrapText="1" readingOrder="1"/>
    </xf>
    <xf numFmtId="49" fontId="2" fillId="4" borderId="4" xfId="0" applyNumberFormat="1" applyFont="1" applyFill="1" applyBorder="1" applyAlignment="1">
      <alignment horizontal="left" vertical="center" wrapText="1" readingOrder="1"/>
    </xf>
    <xf numFmtId="49" fontId="2" fillId="4" borderId="1" xfId="0" applyNumberFormat="1" applyFont="1" applyFill="1" applyBorder="1" applyAlignment="1">
      <alignment horizontal="left" vertical="center" wrapText="1" readingOrder="1"/>
    </xf>
    <xf numFmtId="49" fontId="2" fillId="5" borderId="4" xfId="0" applyNumberFormat="1" applyFont="1" applyFill="1" applyBorder="1" applyAlignment="1">
      <alignment horizontal="left" vertical="center" wrapText="1" readingOrder="1"/>
    </xf>
    <xf numFmtId="49" fontId="2" fillId="5" borderId="1" xfId="0" applyNumberFormat="1" applyFont="1" applyFill="1" applyBorder="1" applyAlignment="1">
      <alignment horizontal="left" vertical="center" wrapText="1" readingOrder="1"/>
    </xf>
    <xf numFmtId="49" fontId="2" fillId="6" borderId="4" xfId="0" applyNumberFormat="1" applyFont="1" applyFill="1" applyBorder="1" applyAlignment="1">
      <alignment horizontal="left" vertical="center" wrapText="1" readingOrder="1"/>
    </xf>
    <xf numFmtId="49" fontId="2" fillId="6" borderId="1" xfId="0" applyNumberFormat="1" applyFont="1" applyFill="1" applyBorder="1" applyAlignment="1">
      <alignment horizontal="left" vertical="center" wrapText="1" readingOrder="1"/>
    </xf>
    <xf numFmtId="49" fontId="2" fillId="7" borderId="4" xfId="0" applyNumberFormat="1" applyFont="1" applyFill="1" applyBorder="1" applyAlignment="1">
      <alignment horizontal="left" vertical="center" wrapText="1" readingOrder="1"/>
    </xf>
    <xf numFmtId="49" fontId="2" fillId="7" borderId="1" xfId="0" applyNumberFormat="1" applyFont="1" applyFill="1" applyBorder="1" applyAlignment="1">
      <alignment horizontal="left" vertical="center" wrapText="1" readingOrder="1"/>
    </xf>
    <xf numFmtId="49" fontId="2" fillId="9" borderId="4" xfId="0" applyNumberFormat="1" applyFont="1" applyFill="1" applyBorder="1" applyAlignment="1">
      <alignment horizontal="left" vertical="center" wrapText="1" readingOrder="1"/>
    </xf>
    <xf numFmtId="49" fontId="2" fillId="9" borderId="1" xfId="0" applyNumberFormat="1" applyFont="1" applyFill="1" applyBorder="1" applyAlignment="1">
      <alignment horizontal="left" vertical="center" wrapText="1" readingOrder="1"/>
    </xf>
    <xf numFmtId="49" fontId="2" fillId="11" borderId="1" xfId="0" applyNumberFormat="1" applyFont="1" applyFill="1" applyBorder="1" applyAlignment="1">
      <alignment horizontal="left" vertical="center" wrapText="1" readingOrder="1"/>
    </xf>
    <xf numFmtId="49" fontId="2" fillId="11" borderId="6" xfId="0" applyNumberFormat="1" applyFont="1" applyFill="1" applyBorder="1" applyAlignment="1">
      <alignment horizontal="left" vertical="center" wrapText="1" readingOrder="1"/>
    </xf>
    <xf numFmtId="49" fontId="2" fillId="0" borderId="8" xfId="0" applyNumberFormat="1" applyFont="1" applyFill="1" applyBorder="1" applyAlignment="1">
      <alignment horizontal="left" vertical="center" wrapText="1" readingOrder="1"/>
    </xf>
    <xf numFmtId="22" fontId="2" fillId="0" borderId="8" xfId="0" applyNumberFormat="1" applyFont="1" applyFill="1" applyBorder="1" applyAlignment="1">
      <alignment horizontal="left" vertical="center" wrapText="1" readingOrder="1"/>
    </xf>
    <xf numFmtId="49" fontId="2" fillId="3" borderId="8" xfId="0" applyNumberFormat="1" applyFont="1" applyFill="1" applyBorder="1" applyAlignment="1">
      <alignment horizontal="left" vertical="center" wrapText="1" readingOrder="1"/>
    </xf>
    <xf numFmtId="0" fontId="2" fillId="0" borderId="8" xfId="0" applyNumberFormat="1" applyFont="1" applyFill="1" applyBorder="1" applyAlignment="1">
      <alignment horizontal="right" vertical="center" wrapText="1" readingOrder="1"/>
    </xf>
    <xf numFmtId="164" fontId="2" fillId="0" borderId="8" xfId="0" applyNumberFormat="1" applyFont="1" applyFill="1" applyBorder="1" applyAlignment="1">
      <alignment horizontal="left" vertical="center" wrapText="1" readingOrder="1"/>
    </xf>
    <xf numFmtId="49" fontId="2" fillId="6" borderId="8" xfId="0" applyNumberFormat="1" applyFont="1" applyFill="1" applyBorder="1" applyAlignment="1">
      <alignment horizontal="left" vertical="center" wrapText="1" readingOrder="1"/>
    </xf>
    <xf numFmtId="49" fontId="2" fillId="5" borderId="8" xfId="0" applyNumberFormat="1" applyFont="1" applyFill="1" applyBorder="1" applyAlignment="1">
      <alignment horizontal="left" vertical="center" wrapText="1" readingOrder="1"/>
    </xf>
    <xf numFmtId="49" fontId="2" fillId="4" borderId="8" xfId="0" applyNumberFormat="1" applyFont="1" applyFill="1" applyBorder="1" applyAlignment="1">
      <alignment horizontal="left" vertical="center" wrapText="1" readingOrder="1"/>
    </xf>
    <xf numFmtId="49" fontId="2" fillId="0" borderId="3" xfId="0" applyNumberFormat="1" applyFont="1" applyFill="1" applyBorder="1" applyAlignment="1">
      <alignment horizontal="center" vertical="center" wrapText="1" readingOrder="1"/>
    </xf>
    <xf numFmtId="49" fontId="2" fillId="0" borderId="7" xfId="0" applyNumberFormat="1" applyFont="1" applyFill="1" applyBorder="1" applyAlignment="1">
      <alignment horizontal="center" vertical="center" wrapText="1" readingOrder="1"/>
    </xf>
    <xf numFmtId="49" fontId="2" fillId="0" borderId="9" xfId="0" applyNumberFormat="1" applyFont="1" applyFill="1" applyBorder="1" applyAlignment="1">
      <alignment horizontal="center" vertical="center" wrapText="1" readingOrder="1"/>
    </xf>
    <xf numFmtId="0" fontId="0" fillId="0" borderId="0" xfId="0" applyAlignment="1">
      <alignment horizontal="center"/>
    </xf>
    <xf numFmtId="0" fontId="2" fillId="0" borderId="4" xfId="0" applyNumberFormat="1" applyFont="1" applyFill="1" applyBorder="1" applyAlignment="1">
      <alignment horizontal="center" vertical="center" wrapText="1" readingOrder="1"/>
    </xf>
    <xf numFmtId="0" fontId="2" fillId="0" borderId="8" xfId="0" applyNumberFormat="1" applyFont="1" applyFill="1" applyBorder="1" applyAlignment="1">
      <alignment horizontal="center" vertical="center" wrapText="1" readingOrder="1"/>
    </xf>
    <xf numFmtId="0" fontId="2" fillId="0" borderId="1" xfId="0" applyNumberFormat="1" applyFont="1" applyFill="1" applyBorder="1" applyAlignment="1">
      <alignment horizontal="center" vertical="center" wrapText="1" readingOrder="1"/>
    </xf>
    <xf numFmtId="0" fontId="2" fillId="0" borderId="6" xfId="0" applyNumberFormat="1" applyFont="1" applyFill="1" applyBorder="1" applyAlignment="1">
      <alignment horizontal="center" vertical="center" wrapText="1" readingOrder="1"/>
    </xf>
    <xf numFmtId="0" fontId="1" fillId="2" borderId="8" xfId="0" applyNumberFormat="1" applyFont="1" applyFill="1" applyBorder="1" applyAlignment="1">
      <alignment horizontal="center" vertical="center" wrapText="1" readingOrder="1"/>
    </xf>
    <xf numFmtId="0" fontId="4" fillId="0" borderId="0" xfId="0" applyFont="1"/>
    <xf numFmtId="0" fontId="4" fillId="0" borderId="0" xfId="0" applyFont="1" applyAlignment="1">
      <alignment horizontal="center"/>
    </xf>
    <xf numFmtId="0" fontId="4" fillId="0" borderId="0" xfId="0" applyFont="1" applyAlignment="1">
      <alignment horizontal="center" readingOrder="1"/>
    </xf>
    <xf numFmtId="0" fontId="0" fillId="0" borderId="0" xfId="0" applyAlignment="1">
      <alignment horizontal="center" readingOrder="1"/>
    </xf>
    <xf numFmtId="49" fontId="2" fillId="0" borderId="14" xfId="0" applyNumberFormat="1" applyFont="1" applyFill="1" applyBorder="1" applyAlignment="1">
      <alignment horizontal="left" vertical="center" wrapText="1" readingOrder="1"/>
    </xf>
    <xf numFmtId="49" fontId="2" fillId="0" borderId="13" xfId="0" applyNumberFormat="1" applyFont="1" applyFill="1" applyBorder="1" applyAlignment="1">
      <alignment horizontal="left" vertical="center" wrapText="1" readingOrder="1"/>
    </xf>
    <xf numFmtId="49" fontId="2" fillId="0" borderId="11" xfId="0" applyNumberFormat="1" applyFont="1" applyFill="1" applyBorder="1" applyAlignment="1">
      <alignment horizontal="left" vertical="center" wrapText="1" readingOrder="1"/>
    </xf>
    <xf numFmtId="49" fontId="2" fillId="0" borderId="15" xfId="0" applyNumberFormat="1" applyFont="1" applyFill="1" applyBorder="1" applyAlignment="1">
      <alignment horizontal="left" vertical="center" wrapText="1" readingOrder="1"/>
    </xf>
    <xf numFmtId="49" fontId="2" fillId="0" borderId="16" xfId="0" applyNumberFormat="1" applyFont="1" applyFill="1" applyBorder="1" applyAlignment="1">
      <alignment horizontal="left" vertical="center" wrapText="1" readingOrder="1"/>
    </xf>
    <xf numFmtId="49" fontId="2" fillId="0" borderId="17" xfId="0" applyNumberFormat="1" applyFont="1" applyFill="1" applyBorder="1" applyAlignment="1">
      <alignment horizontal="left" vertical="center" wrapText="1" readingOrder="1"/>
    </xf>
    <xf numFmtId="0" fontId="1" fillId="2" borderId="8" xfId="0" applyNumberFormat="1" applyFont="1" applyFill="1" applyBorder="1" applyAlignment="1">
      <alignment horizontal="center" vertical="center" wrapText="1" readingOrder="1"/>
    </xf>
    <xf numFmtId="49" fontId="2" fillId="0" borderId="25" xfId="0" applyNumberFormat="1" applyFont="1" applyFill="1" applyBorder="1" applyAlignment="1">
      <alignment horizontal="left" vertical="center" wrapText="1" readingOrder="1"/>
    </xf>
    <xf numFmtId="49" fontId="2" fillId="0" borderId="26" xfId="0" applyNumberFormat="1" applyFont="1" applyFill="1" applyBorder="1" applyAlignment="1">
      <alignment horizontal="left" vertical="center" wrapText="1" readingOrder="1"/>
    </xf>
    <xf numFmtId="49" fontId="2" fillId="0" borderId="27" xfId="0" applyNumberFormat="1" applyFont="1" applyFill="1" applyBorder="1" applyAlignment="1">
      <alignment horizontal="left" vertical="center" wrapText="1" readingOrder="1"/>
    </xf>
    <xf numFmtId="49" fontId="2" fillId="0" borderId="5" xfId="0" applyNumberFormat="1" applyFont="1" applyFill="1" applyBorder="1" applyAlignment="1">
      <alignment horizontal="center" vertical="center" wrapText="1" readingOrder="1"/>
    </xf>
    <xf numFmtId="49" fontId="2" fillId="0" borderId="28" xfId="0" applyNumberFormat="1" applyFont="1" applyFill="1" applyBorder="1" applyAlignment="1">
      <alignment horizontal="left" vertical="center" wrapText="1" readingOrder="1"/>
    </xf>
    <xf numFmtId="49" fontId="2" fillId="0" borderId="30" xfId="0" applyNumberFormat="1" applyFont="1" applyFill="1" applyBorder="1" applyAlignment="1">
      <alignment horizontal="left" vertical="center" wrapText="1" readingOrder="1"/>
    </xf>
    <xf numFmtId="49" fontId="2" fillId="0" borderId="31" xfId="0" applyNumberFormat="1" applyFont="1" applyFill="1" applyBorder="1" applyAlignment="1">
      <alignment horizontal="left" vertical="center" wrapText="1" readingOrder="1"/>
    </xf>
    <xf numFmtId="49" fontId="2" fillId="0" borderId="24" xfId="0" applyNumberFormat="1" applyFont="1" applyFill="1" applyBorder="1" applyAlignment="1">
      <alignment horizontal="center" vertical="center" wrapText="1" readingOrder="1"/>
    </xf>
    <xf numFmtId="0" fontId="2" fillId="0" borderId="24" xfId="0" applyNumberFormat="1" applyFont="1" applyFill="1" applyBorder="1" applyAlignment="1">
      <alignment horizontal="left" vertical="center" wrapText="1" readingOrder="1"/>
    </xf>
    <xf numFmtId="49" fontId="2" fillId="0" borderId="24" xfId="0" applyNumberFormat="1" applyFont="1" applyFill="1" applyBorder="1" applyAlignment="1">
      <alignment horizontal="left" vertical="center" wrapText="1" readingOrder="1"/>
    </xf>
    <xf numFmtId="22" fontId="2" fillId="0" borderId="24" xfId="0" applyNumberFormat="1" applyFont="1" applyFill="1" applyBorder="1" applyAlignment="1">
      <alignment horizontal="left" vertical="center" wrapText="1" readingOrder="1"/>
    </xf>
    <xf numFmtId="49" fontId="2" fillId="8" borderId="24" xfId="0" applyNumberFormat="1" applyFont="1" applyFill="1" applyBorder="1" applyAlignment="1">
      <alignment horizontal="left" vertical="center" wrapText="1" readingOrder="1"/>
    </xf>
    <xf numFmtId="49" fontId="2" fillId="0" borderId="33" xfId="0" applyNumberFormat="1" applyFont="1" applyFill="1" applyBorder="1" applyAlignment="1">
      <alignment horizontal="left" vertical="center" wrapText="1" readingOrder="1"/>
    </xf>
    <xf numFmtId="49" fontId="2" fillId="0" borderId="34" xfId="0" applyNumberFormat="1" applyFont="1" applyFill="1" applyBorder="1" applyAlignment="1">
      <alignment horizontal="left" vertical="center" wrapText="1" readingOrder="1"/>
    </xf>
    <xf numFmtId="49" fontId="2" fillId="7" borderId="6" xfId="0" applyNumberFormat="1" applyFont="1" applyFill="1" applyBorder="1" applyAlignment="1">
      <alignment horizontal="left" vertical="center" wrapText="1" readingOrder="1"/>
    </xf>
    <xf numFmtId="0" fontId="2" fillId="8" borderId="24" xfId="0" applyNumberFormat="1" applyFont="1" applyFill="1" applyBorder="1" applyAlignment="1">
      <alignment horizontal="center" vertical="center" wrapText="1" readingOrder="1"/>
    </xf>
    <xf numFmtId="164" fontId="2" fillId="8" borderId="24" xfId="0" applyNumberFormat="1" applyFont="1" applyFill="1" applyBorder="1" applyAlignment="1">
      <alignment horizontal="left" vertical="center" wrapText="1" readingOrder="1"/>
    </xf>
    <xf numFmtId="0" fontId="2" fillId="8" borderId="24" xfId="0" applyNumberFormat="1" applyFont="1" applyFill="1" applyBorder="1" applyAlignment="1">
      <alignment horizontal="right" vertical="center" wrapText="1" readingOrder="1"/>
    </xf>
    <xf numFmtId="0" fontId="2" fillId="8" borderId="32" xfId="0" applyNumberFormat="1" applyFont="1" applyFill="1" applyBorder="1" applyAlignment="1">
      <alignment horizontal="center" vertical="center" wrapText="1" readingOrder="1"/>
    </xf>
    <xf numFmtId="49" fontId="2" fillId="8" borderId="32" xfId="0" applyNumberFormat="1" applyFont="1" applyFill="1" applyBorder="1" applyAlignment="1">
      <alignment horizontal="left" vertical="center" wrapText="1" readingOrder="1"/>
    </xf>
    <xf numFmtId="0" fontId="2" fillId="4" borderId="4" xfId="0" applyNumberFormat="1" applyFont="1" applyFill="1" applyBorder="1" applyAlignment="1">
      <alignment horizontal="center" vertical="center" wrapText="1" readingOrder="1"/>
    </xf>
    <xf numFmtId="164" fontId="2" fillId="4" borderId="4" xfId="0" applyNumberFormat="1" applyFont="1" applyFill="1" applyBorder="1" applyAlignment="1">
      <alignment horizontal="left" vertical="center" wrapText="1" readingOrder="1"/>
    </xf>
    <xf numFmtId="0" fontId="2" fillId="4" borderId="4" xfId="0" applyNumberFormat="1" applyFont="1" applyFill="1" applyBorder="1" applyAlignment="1">
      <alignment horizontal="right" vertical="center" wrapText="1" readingOrder="1"/>
    </xf>
    <xf numFmtId="49" fontId="2" fillId="4" borderId="27" xfId="0" applyNumberFormat="1" applyFont="1" applyFill="1" applyBorder="1" applyAlignment="1">
      <alignment horizontal="left" vertical="center" wrapText="1" readingOrder="1"/>
    </xf>
    <xf numFmtId="49" fontId="2" fillId="8" borderId="4" xfId="0" applyNumberFormat="1" applyFont="1" applyFill="1" applyBorder="1" applyAlignment="1">
      <alignment horizontal="left" vertical="center" wrapText="1" readingOrder="1"/>
    </xf>
    <xf numFmtId="0" fontId="2" fillId="8" borderId="4" xfId="0" applyNumberFormat="1" applyFont="1" applyFill="1" applyBorder="1" applyAlignment="1">
      <alignment horizontal="center" vertical="center" wrapText="1" readingOrder="1"/>
    </xf>
    <xf numFmtId="164" fontId="2" fillId="8" borderId="4" xfId="0" applyNumberFormat="1" applyFont="1" applyFill="1" applyBorder="1" applyAlignment="1">
      <alignment horizontal="left" vertical="center" wrapText="1" readingOrder="1"/>
    </xf>
    <xf numFmtId="0" fontId="2" fillId="8" borderId="4" xfId="0" applyNumberFormat="1" applyFont="1" applyFill="1" applyBorder="1" applyAlignment="1">
      <alignment horizontal="right" vertical="center" wrapText="1" readingOrder="1"/>
    </xf>
    <xf numFmtId="49" fontId="2" fillId="8" borderId="27" xfId="0" applyNumberFormat="1" applyFont="1" applyFill="1" applyBorder="1" applyAlignment="1">
      <alignment horizontal="left" vertical="center" wrapText="1" readingOrder="1"/>
    </xf>
    <xf numFmtId="49" fontId="2" fillId="0" borderId="4" xfId="0" applyNumberFormat="1" applyFont="1" applyFill="1" applyBorder="1" applyAlignment="1">
      <alignment horizontal="center" vertical="center" wrapText="1" readingOrder="1"/>
    </xf>
    <xf numFmtId="49" fontId="2" fillId="0" borderId="8" xfId="0" applyNumberFormat="1" applyFont="1" applyFill="1" applyBorder="1" applyAlignment="1">
      <alignment horizontal="center" vertical="center" wrapText="1" readingOrder="1"/>
    </xf>
    <xf numFmtId="49" fontId="2" fillId="0" borderId="1" xfId="0" applyNumberFormat="1" applyFont="1" applyFill="1" applyBorder="1" applyAlignment="1">
      <alignment horizontal="center" vertical="center" wrapText="1" readingOrder="1"/>
    </xf>
    <xf numFmtId="49" fontId="2" fillId="0" borderId="6" xfId="0" applyNumberFormat="1" applyFont="1" applyFill="1" applyBorder="1" applyAlignment="1">
      <alignment horizontal="center" vertical="center" wrapText="1" readingOrder="1"/>
    </xf>
    <xf numFmtId="49" fontId="2" fillId="8" borderId="24" xfId="0" applyNumberFormat="1" applyFont="1" applyFill="1" applyBorder="1" applyAlignment="1">
      <alignment horizontal="center" vertical="center" wrapText="1" readingOrder="1"/>
    </xf>
    <xf numFmtId="49" fontId="2" fillId="4" borderId="4" xfId="0" applyNumberFormat="1" applyFont="1" applyFill="1" applyBorder="1" applyAlignment="1">
      <alignment horizontal="center" vertical="center" wrapText="1" readingOrder="1"/>
    </xf>
    <xf numFmtId="49" fontId="2" fillId="8" borderId="4" xfId="0" applyNumberFormat="1" applyFont="1" applyFill="1" applyBorder="1" applyAlignment="1">
      <alignment horizontal="center" vertical="center" wrapText="1" readingOrder="1"/>
    </xf>
    <xf numFmtId="0" fontId="0" fillId="0" borderId="24" xfId="0" applyBorder="1"/>
    <xf numFmtId="0" fontId="0" fillId="0" borderId="0" xfId="0" applyBorder="1"/>
    <xf numFmtId="0" fontId="0" fillId="0" borderId="0" xfId="0" applyFill="1"/>
    <xf numFmtId="49" fontId="7" fillId="0" borderId="0" xfId="0" applyNumberFormat="1" applyFont="1" applyFill="1" applyBorder="1" applyAlignment="1">
      <alignment horizontal="left" vertical="center" wrapText="1" readingOrder="1"/>
    </xf>
    <xf numFmtId="0" fontId="4" fillId="0" borderId="24" xfId="0" applyFont="1" applyBorder="1"/>
    <xf numFmtId="0" fontId="4" fillId="0" borderId="0" xfId="0" applyFont="1" applyBorder="1"/>
    <xf numFmtId="0" fontId="4" fillId="0" borderId="0" xfId="0" applyFont="1" applyFill="1"/>
    <xf numFmtId="0" fontId="0" fillId="12" borderId="0" xfId="0" applyFill="1" applyBorder="1" applyAlignment="1">
      <alignment wrapText="1"/>
    </xf>
    <xf numFmtId="0" fontId="0" fillId="0" borderId="0" xfId="0" applyBorder="1" applyAlignment="1">
      <alignment wrapText="1"/>
    </xf>
    <xf numFmtId="49" fontId="5" fillId="0" borderId="0" xfId="0" applyNumberFormat="1" applyFont="1" applyFill="1" applyBorder="1" applyAlignment="1">
      <alignment vertical="center" wrapText="1" readingOrder="1"/>
    </xf>
    <xf numFmtId="0" fontId="0" fillId="0" borderId="0" xfId="0" applyFill="1" applyBorder="1" applyAlignment="1">
      <alignment wrapText="1"/>
    </xf>
    <xf numFmtId="49" fontId="2" fillId="9" borderId="6" xfId="0" applyNumberFormat="1" applyFont="1" applyFill="1" applyBorder="1" applyAlignment="1">
      <alignment horizontal="left" vertical="center" wrapText="1" readingOrder="1"/>
    </xf>
    <xf numFmtId="49" fontId="2" fillId="0" borderId="37" xfId="0" applyNumberFormat="1" applyFont="1" applyFill="1" applyBorder="1" applyAlignment="1">
      <alignment horizontal="center" vertical="center" wrapText="1" readingOrder="1"/>
    </xf>
    <xf numFmtId="49" fontId="2" fillId="0" borderId="38" xfId="0" applyNumberFormat="1" applyFont="1" applyFill="1" applyBorder="1" applyAlignment="1">
      <alignment horizontal="left" vertical="center" wrapText="1" readingOrder="1"/>
    </xf>
    <xf numFmtId="22" fontId="2" fillId="0" borderId="38" xfId="0" applyNumberFormat="1" applyFont="1" applyFill="1" applyBorder="1" applyAlignment="1">
      <alignment horizontal="left" vertical="center" wrapText="1" readingOrder="1"/>
    </xf>
    <xf numFmtId="49" fontId="2" fillId="10" borderId="38" xfId="0" applyNumberFormat="1" applyFont="1" applyFill="1" applyBorder="1" applyAlignment="1">
      <alignment horizontal="left" vertical="center" wrapText="1" readingOrder="1"/>
    </xf>
    <xf numFmtId="0" fontId="2" fillId="0" borderId="38" xfId="0" applyNumberFormat="1" applyFont="1" applyFill="1" applyBorder="1" applyAlignment="1">
      <alignment horizontal="center" vertical="center" wrapText="1" readingOrder="1"/>
    </xf>
    <xf numFmtId="164" fontId="2" fillId="0" borderId="38" xfId="0" applyNumberFormat="1" applyFont="1" applyFill="1" applyBorder="1" applyAlignment="1">
      <alignment horizontal="left" vertical="center" wrapText="1" readingOrder="1"/>
    </xf>
    <xf numFmtId="0" fontId="2" fillId="0" borderId="38" xfId="0" applyNumberFormat="1" applyFont="1" applyFill="1" applyBorder="1" applyAlignment="1">
      <alignment horizontal="right" vertical="center" wrapText="1" readingOrder="1"/>
    </xf>
    <xf numFmtId="49" fontId="2" fillId="0" borderId="38" xfId="0" applyNumberFormat="1" applyFont="1" applyFill="1" applyBorder="1" applyAlignment="1">
      <alignment horizontal="center" vertical="center" wrapText="1" readingOrder="1"/>
    </xf>
    <xf numFmtId="49" fontId="2" fillId="0" borderId="39" xfId="0" applyNumberFormat="1" applyFont="1" applyFill="1" applyBorder="1" applyAlignment="1">
      <alignment horizontal="left" vertical="center" wrapText="1" readingOrder="1"/>
    </xf>
    <xf numFmtId="0" fontId="6" fillId="0" borderId="18" xfId="0" applyFont="1" applyFill="1" applyBorder="1" applyAlignment="1">
      <alignment horizontal="center" vertical="center"/>
    </xf>
    <xf numFmtId="0" fontId="3"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3" xfId="0" applyFont="1" applyFill="1" applyBorder="1" applyAlignment="1">
      <alignment horizontal="center" vertical="center"/>
    </xf>
    <xf numFmtId="0" fontId="6" fillId="8" borderId="20" xfId="0" applyFont="1" applyFill="1" applyBorder="1" applyAlignment="1">
      <alignment horizontal="center" vertical="center"/>
    </xf>
    <xf numFmtId="0" fontId="6" fillId="4" borderId="22" xfId="0" applyFont="1" applyFill="1" applyBorder="1" applyAlignment="1">
      <alignment horizontal="center" vertical="center"/>
    </xf>
    <xf numFmtId="0" fontId="3" fillId="0" borderId="35" xfId="0" applyFont="1" applyFill="1" applyBorder="1" applyAlignment="1">
      <alignment horizontal="center" vertical="center"/>
    </xf>
    <xf numFmtId="0" fontId="6" fillId="0" borderId="40" xfId="0" applyFont="1" applyFill="1" applyBorder="1" applyAlignment="1">
      <alignment horizontal="center" vertical="center"/>
    </xf>
    <xf numFmtId="0" fontId="6" fillId="8" borderId="18" xfId="0" applyFont="1" applyFill="1" applyBorder="1" applyAlignment="1">
      <alignment horizontal="center" vertical="center"/>
    </xf>
    <xf numFmtId="0" fontId="3" fillId="0" borderId="36" xfId="0" applyFont="1" applyFill="1" applyBorder="1" applyAlignment="1">
      <alignment horizontal="center" vertical="center"/>
    </xf>
    <xf numFmtId="49" fontId="5" fillId="0" borderId="0" xfId="0" applyNumberFormat="1" applyFont="1" applyFill="1" applyBorder="1" applyAlignment="1">
      <alignment horizontal="left" vertical="center" wrapText="1" readingOrder="1"/>
    </xf>
    <xf numFmtId="0" fontId="1" fillId="2" borderId="4" xfId="0" applyNumberFormat="1" applyFont="1" applyFill="1" applyBorder="1" applyAlignment="1">
      <alignment horizontal="center" vertical="center" wrapText="1" readingOrder="1"/>
    </xf>
    <xf numFmtId="0" fontId="1" fillId="2" borderId="8" xfId="0" applyNumberFormat="1" applyFont="1" applyFill="1" applyBorder="1" applyAlignment="1">
      <alignment horizontal="center" vertical="center" wrapText="1" readingOrder="1"/>
    </xf>
    <xf numFmtId="0" fontId="1" fillId="2" borderId="16" xfId="0" applyNumberFormat="1" applyFont="1" applyFill="1" applyBorder="1" applyAlignment="1">
      <alignment horizontal="center" vertical="center" wrapText="1" readingOrder="1"/>
    </xf>
    <xf numFmtId="0" fontId="1" fillId="2" borderId="17" xfId="0" applyNumberFormat="1" applyFont="1" applyFill="1" applyBorder="1" applyAlignment="1">
      <alignment horizontal="center" vertical="center" wrapText="1" readingOrder="1"/>
    </xf>
    <xf numFmtId="0" fontId="1" fillId="2" borderId="12" xfId="0" applyNumberFormat="1" applyFont="1" applyFill="1" applyBorder="1" applyAlignment="1">
      <alignment horizontal="center" vertical="center" wrapText="1" readingOrder="1"/>
    </xf>
    <xf numFmtId="0" fontId="1" fillId="2" borderId="24" xfId="0" applyNumberFormat="1" applyFont="1" applyFill="1" applyBorder="1" applyAlignment="1">
      <alignment horizontal="center" vertical="center" wrapText="1" readingOrder="1"/>
    </xf>
    <xf numFmtId="49" fontId="7" fillId="0" borderId="0" xfId="0" applyNumberFormat="1" applyFont="1" applyFill="1" applyBorder="1" applyAlignment="1">
      <alignment horizontal="left" vertical="center" wrapText="1" readingOrder="1"/>
    </xf>
    <xf numFmtId="0" fontId="1" fillId="2" borderId="18" xfId="0" applyNumberFormat="1" applyFont="1" applyFill="1" applyBorder="1" applyAlignment="1">
      <alignment horizontal="center" vertical="center" wrapText="1" readingOrder="1"/>
    </xf>
    <xf numFmtId="0" fontId="1" fillId="2" borderId="19" xfId="0" applyNumberFormat="1" applyFont="1" applyFill="1" applyBorder="1" applyAlignment="1">
      <alignment horizontal="center" vertical="center" wrapText="1" readingOrder="1"/>
    </xf>
    <xf numFmtId="0" fontId="1" fillId="2" borderId="2" xfId="0" applyNumberFormat="1" applyFont="1" applyFill="1" applyBorder="1" applyAlignment="1">
      <alignment horizontal="center" vertical="center" wrapText="1" readingOrder="1"/>
    </xf>
    <xf numFmtId="0" fontId="1" fillId="2" borderId="13" xfId="0" applyNumberFormat="1" applyFont="1" applyFill="1" applyBorder="1" applyAlignment="1">
      <alignment horizontal="center" vertical="center" wrapText="1" readingOrder="1"/>
    </xf>
    <xf numFmtId="0" fontId="1" fillId="2" borderId="3" xfId="0" applyNumberFormat="1" applyFont="1" applyFill="1" applyBorder="1" applyAlignment="1">
      <alignment horizontal="center" vertical="center" wrapText="1" readingOrder="1"/>
    </xf>
    <xf numFmtId="0" fontId="1" fillId="2" borderId="7" xfId="0" applyNumberFormat="1" applyFont="1" applyFill="1" applyBorder="1" applyAlignment="1">
      <alignment horizontal="center" vertical="center" wrapText="1" readingOrder="1"/>
    </xf>
    <xf numFmtId="0" fontId="1" fillId="2" borderId="10" xfId="0" applyNumberFormat="1"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E45"/>
  <sheetViews>
    <sheetView tabSelected="1" topLeftCell="B28" zoomScaleNormal="100" workbookViewId="0">
      <selection activeCell="C39" sqref="C39:I39"/>
    </sheetView>
  </sheetViews>
  <sheetFormatPr defaultRowHeight="15" x14ac:dyDescent="0.25"/>
  <cols>
    <col min="1" max="1" width="11" hidden="1" customWidth="1"/>
    <col min="2" max="2" width="5.85546875" style="41" customWidth="1"/>
    <col min="3" max="3" width="9.5703125" customWidth="1"/>
    <col min="4" max="4" width="11.7109375" customWidth="1"/>
    <col min="5" max="5" width="9.7109375" customWidth="1"/>
    <col min="6" max="6" width="16.140625" customWidth="1"/>
    <col min="7" max="7" width="10.140625" bestFit="1" customWidth="1"/>
    <col min="8" max="8" width="31.85546875" customWidth="1"/>
    <col min="9" max="9" width="39.5703125" customWidth="1"/>
    <col min="10" max="10" width="13.42578125" bestFit="1" customWidth="1"/>
    <col min="11" max="11" width="8.140625" style="50" bestFit="1" customWidth="1"/>
    <col min="12" max="12" width="6.28515625" style="50" customWidth="1"/>
    <col min="13" max="13" width="9.42578125" style="50" customWidth="1"/>
    <col min="14" max="14" width="9.140625" customWidth="1"/>
    <col min="15" max="15" width="23.28515625" customWidth="1"/>
    <col min="16" max="16" width="6.42578125" customWidth="1"/>
    <col min="17" max="17" width="8.5703125" customWidth="1"/>
    <col min="18" max="18" width="6.28515625" customWidth="1"/>
    <col min="19" max="19" width="9.42578125" customWidth="1"/>
    <col min="20" max="20" width="5.85546875" style="50" customWidth="1"/>
    <col min="21" max="22" width="9.85546875" style="41" customWidth="1"/>
    <col min="23" max="23" width="38.28515625" customWidth="1"/>
  </cols>
  <sheetData>
    <row r="1" spans="1:24" ht="13.5" customHeight="1" x14ac:dyDescent="0.25">
      <c r="A1" s="136" t="s">
        <v>0</v>
      </c>
      <c r="B1" s="140" t="s">
        <v>175</v>
      </c>
      <c r="C1" s="138" t="s">
        <v>1</v>
      </c>
      <c r="D1" s="127" t="s">
        <v>2</v>
      </c>
      <c r="E1" s="127" t="s">
        <v>3</v>
      </c>
      <c r="F1" s="127" t="s">
        <v>4</v>
      </c>
      <c r="G1" s="127" t="s">
        <v>5</v>
      </c>
      <c r="H1" s="127" t="s">
        <v>6</v>
      </c>
      <c r="I1" s="127" t="s">
        <v>7</v>
      </c>
      <c r="J1" s="127" t="s">
        <v>8</v>
      </c>
      <c r="K1" s="127" t="s">
        <v>9</v>
      </c>
      <c r="L1" s="127"/>
      <c r="M1" s="127"/>
      <c r="N1" s="127" t="s">
        <v>10</v>
      </c>
      <c r="O1" s="127"/>
      <c r="P1" s="127"/>
      <c r="Q1" s="127"/>
      <c r="R1" s="127"/>
      <c r="S1" s="127"/>
      <c r="T1" s="127"/>
      <c r="U1" s="127" t="s">
        <v>11</v>
      </c>
      <c r="V1" s="131" t="s">
        <v>206</v>
      </c>
      <c r="W1" s="129" t="s">
        <v>12</v>
      </c>
      <c r="X1" s="134" t="s">
        <v>205</v>
      </c>
    </row>
    <row r="2" spans="1:24" ht="13.5" customHeight="1" thickBot="1" x14ac:dyDescent="0.3">
      <c r="A2" s="137"/>
      <c r="B2" s="140"/>
      <c r="C2" s="139"/>
      <c r="D2" s="128"/>
      <c r="E2" s="128"/>
      <c r="F2" s="128"/>
      <c r="G2" s="128"/>
      <c r="H2" s="128"/>
      <c r="I2" s="128"/>
      <c r="J2" s="128"/>
      <c r="K2" s="46" t="s">
        <v>13</v>
      </c>
      <c r="L2" s="46" t="s">
        <v>14</v>
      </c>
      <c r="M2" s="46" t="s">
        <v>15</v>
      </c>
      <c r="N2" s="3" t="s">
        <v>16</v>
      </c>
      <c r="O2" s="3" t="s">
        <v>17</v>
      </c>
      <c r="P2" s="3" t="s">
        <v>18</v>
      </c>
      <c r="Q2" s="3" t="s">
        <v>13</v>
      </c>
      <c r="R2" s="3" t="s">
        <v>14</v>
      </c>
      <c r="S2" s="3" t="s">
        <v>15</v>
      </c>
      <c r="T2" s="57" t="s">
        <v>19</v>
      </c>
      <c r="U2" s="128"/>
      <c r="V2" s="132"/>
      <c r="W2" s="130"/>
      <c r="X2" s="135"/>
    </row>
    <row r="3" spans="1:24" s="1" customFormat="1" ht="24.75" customHeight="1" x14ac:dyDescent="0.25">
      <c r="A3" s="58" t="s">
        <v>115</v>
      </c>
      <c r="B3" s="38" t="s">
        <v>176</v>
      </c>
      <c r="C3" s="9" t="s">
        <v>116</v>
      </c>
      <c r="D3" s="9" t="s">
        <v>117</v>
      </c>
      <c r="E3" s="9" t="s">
        <v>118</v>
      </c>
      <c r="F3" s="10">
        <v>43529.796984340275</v>
      </c>
      <c r="G3" s="9" t="s">
        <v>24</v>
      </c>
      <c r="H3" s="17" t="s">
        <v>61</v>
      </c>
      <c r="I3" s="9" t="s">
        <v>119</v>
      </c>
      <c r="J3" s="9" t="s">
        <v>27</v>
      </c>
      <c r="K3" s="42">
        <v>50</v>
      </c>
      <c r="L3" s="42">
        <v>76.66</v>
      </c>
      <c r="M3" s="42">
        <f>L3/2</f>
        <v>38.33</v>
      </c>
      <c r="N3" s="12">
        <v>43559.666666666664</v>
      </c>
      <c r="O3" s="9" t="s">
        <v>28</v>
      </c>
      <c r="P3" s="9" t="s">
        <v>29</v>
      </c>
      <c r="Q3" s="11">
        <v>50</v>
      </c>
      <c r="R3" s="11">
        <v>51</v>
      </c>
      <c r="S3" s="11">
        <f>R3/2</f>
        <v>25.5</v>
      </c>
      <c r="T3" s="87" t="s">
        <v>50</v>
      </c>
      <c r="U3" s="42">
        <f>M3+S3</f>
        <v>63.83</v>
      </c>
      <c r="V3" s="42" t="s">
        <v>207</v>
      </c>
      <c r="W3" s="55" t="s">
        <v>31</v>
      </c>
      <c r="X3" s="115" t="s">
        <v>215</v>
      </c>
    </row>
    <row r="4" spans="1:24" s="1" customFormat="1" ht="24.75" customHeight="1" thickBot="1" x14ac:dyDescent="0.3">
      <c r="A4" s="59" t="s">
        <v>57</v>
      </c>
      <c r="B4" s="39" t="s">
        <v>177</v>
      </c>
      <c r="C4" s="30" t="s">
        <v>58</v>
      </c>
      <c r="D4" s="30" t="s">
        <v>59</v>
      </c>
      <c r="E4" s="30" t="s">
        <v>60</v>
      </c>
      <c r="F4" s="31">
        <v>43529.563396030091</v>
      </c>
      <c r="G4" s="30" t="s">
        <v>24</v>
      </c>
      <c r="H4" s="32" t="s">
        <v>61</v>
      </c>
      <c r="I4" s="30" t="s">
        <v>62</v>
      </c>
      <c r="J4" s="30" t="s">
        <v>27</v>
      </c>
      <c r="K4" s="43">
        <v>50</v>
      </c>
      <c r="L4" s="43">
        <v>61.96</v>
      </c>
      <c r="M4" s="43">
        <f t="shared" ref="M4:M29" si="0">L4/2</f>
        <v>30.98</v>
      </c>
      <c r="N4" s="34">
        <v>43559.666666666664</v>
      </c>
      <c r="O4" s="30" t="s">
        <v>28</v>
      </c>
      <c r="P4" s="30" t="s">
        <v>29</v>
      </c>
      <c r="Q4" s="33">
        <v>50</v>
      </c>
      <c r="R4" s="33">
        <v>75</v>
      </c>
      <c r="S4" s="33">
        <f t="shared" ref="S4:S29" si="1">R4/2</f>
        <v>37.5</v>
      </c>
      <c r="T4" s="88" t="s">
        <v>30</v>
      </c>
      <c r="U4" s="43">
        <f>M4+S4-10</f>
        <v>58.480000000000004</v>
      </c>
      <c r="V4" s="43" t="s">
        <v>207</v>
      </c>
      <c r="W4" s="56" t="s">
        <v>63</v>
      </c>
      <c r="X4" s="116" t="s">
        <v>208</v>
      </c>
    </row>
    <row r="5" spans="1:24" s="1" customFormat="1" ht="13.5" customHeight="1" x14ac:dyDescent="0.25">
      <c r="A5" s="51" t="s">
        <v>153</v>
      </c>
      <c r="B5" s="38" t="s">
        <v>182</v>
      </c>
      <c r="C5" s="9" t="s">
        <v>154</v>
      </c>
      <c r="D5" s="9" t="s">
        <v>155</v>
      </c>
      <c r="E5" s="9" t="s">
        <v>156</v>
      </c>
      <c r="F5" s="10">
        <v>43542.472631712961</v>
      </c>
      <c r="G5" s="9" t="s">
        <v>24</v>
      </c>
      <c r="H5" s="22" t="s">
        <v>90</v>
      </c>
      <c r="I5" s="9" t="s">
        <v>91</v>
      </c>
      <c r="J5" s="9" t="s">
        <v>27</v>
      </c>
      <c r="K5" s="42">
        <v>50</v>
      </c>
      <c r="L5" s="42">
        <v>88.8</v>
      </c>
      <c r="M5" s="42">
        <f t="shared" si="0"/>
        <v>44.4</v>
      </c>
      <c r="N5" s="12">
        <v>43559.666666666664</v>
      </c>
      <c r="O5" s="9" t="s">
        <v>28</v>
      </c>
      <c r="P5" s="9" t="s">
        <v>29</v>
      </c>
      <c r="Q5" s="11">
        <v>50</v>
      </c>
      <c r="R5" s="11">
        <v>62</v>
      </c>
      <c r="S5" s="11">
        <f t="shared" si="1"/>
        <v>31</v>
      </c>
      <c r="T5" s="87" t="s">
        <v>30</v>
      </c>
      <c r="U5" s="42">
        <f t="shared" ref="U5:U29" si="2">M5+S5</f>
        <v>75.400000000000006</v>
      </c>
      <c r="V5" s="42" t="s">
        <v>207</v>
      </c>
      <c r="W5" s="60" t="s">
        <v>31</v>
      </c>
      <c r="X5" s="117" t="s">
        <v>209</v>
      </c>
    </row>
    <row r="6" spans="1:24" s="1" customFormat="1" ht="13.5" customHeight="1" x14ac:dyDescent="0.25">
      <c r="A6" s="2" t="s">
        <v>86</v>
      </c>
      <c r="B6" s="40" t="s">
        <v>184</v>
      </c>
      <c r="C6" s="4" t="s">
        <v>87</v>
      </c>
      <c r="D6" s="4" t="s">
        <v>88</v>
      </c>
      <c r="E6" s="4" t="s">
        <v>89</v>
      </c>
      <c r="F6" s="5">
        <v>43538.766821990735</v>
      </c>
      <c r="G6" s="4" t="s">
        <v>24</v>
      </c>
      <c r="H6" s="23" t="s">
        <v>90</v>
      </c>
      <c r="I6" s="4" t="s">
        <v>91</v>
      </c>
      <c r="J6" s="4" t="s">
        <v>27</v>
      </c>
      <c r="K6" s="44">
        <v>50</v>
      </c>
      <c r="L6" s="44">
        <v>94.4</v>
      </c>
      <c r="M6" s="44">
        <f t="shared" si="0"/>
        <v>47.2</v>
      </c>
      <c r="N6" s="7">
        <v>43559.666666666664</v>
      </c>
      <c r="O6" s="4" t="s">
        <v>28</v>
      </c>
      <c r="P6" s="4" t="s">
        <v>29</v>
      </c>
      <c r="Q6" s="6">
        <v>50</v>
      </c>
      <c r="R6" s="6">
        <v>50</v>
      </c>
      <c r="S6" s="6">
        <f t="shared" si="1"/>
        <v>25</v>
      </c>
      <c r="T6" s="89" t="s">
        <v>30</v>
      </c>
      <c r="U6" s="44">
        <f t="shared" si="2"/>
        <v>72.2</v>
      </c>
      <c r="V6" s="44" t="s">
        <v>207</v>
      </c>
      <c r="W6" s="63" t="s">
        <v>31</v>
      </c>
      <c r="X6" s="118" t="s">
        <v>208</v>
      </c>
    </row>
    <row r="7" spans="1:24" s="1" customFormat="1" ht="13.5" customHeight="1" thickBot="1" x14ac:dyDescent="0.3">
      <c r="A7" s="52" t="s">
        <v>105</v>
      </c>
      <c r="B7" s="39" t="s">
        <v>183</v>
      </c>
      <c r="C7" s="30" t="s">
        <v>106</v>
      </c>
      <c r="D7" s="30" t="s">
        <v>107</v>
      </c>
      <c r="E7" s="30" t="s">
        <v>108</v>
      </c>
      <c r="F7" s="31">
        <v>43525.571551932866</v>
      </c>
      <c r="G7" s="30" t="s">
        <v>24</v>
      </c>
      <c r="H7" s="35" t="s">
        <v>90</v>
      </c>
      <c r="I7" s="30" t="s">
        <v>109</v>
      </c>
      <c r="J7" s="30" t="s">
        <v>27</v>
      </c>
      <c r="K7" s="43">
        <v>50</v>
      </c>
      <c r="L7" s="43">
        <v>87.4</v>
      </c>
      <c r="M7" s="43">
        <f t="shared" si="0"/>
        <v>43.7</v>
      </c>
      <c r="N7" s="34">
        <v>43559.666666666664</v>
      </c>
      <c r="O7" s="30" t="s">
        <v>28</v>
      </c>
      <c r="P7" s="30" t="s">
        <v>29</v>
      </c>
      <c r="Q7" s="33">
        <v>50</v>
      </c>
      <c r="R7" s="33">
        <v>56</v>
      </c>
      <c r="S7" s="33">
        <f t="shared" si="1"/>
        <v>28</v>
      </c>
      <c r="T7" s="88" t="s">
        <v>30</v>
      </c>
      <c r="U7" s="43">
        <f>M7+S7-10</f>
        <v>61.7</v>
      </c>
      <c r="V7" s="43" t="s">
        <v>207</v>
      </c>
      <c r="W7" s="64" t="s">
        <v>38</v>
      </c>
      <c r="X7" s="119" t="s">
        <v>208</v>
      </c>
    </row>
    <row r="8" spans="1:24" s="1" customFormat="1" ht="13.5" customHeight="1" x14ac:dyDescent="0.25">
      <c r="A8" s="58" t="s">
        <v>141</v>
      </c>
      <c r="B8" s="38" t="s">
        <v>179</v>
      </c>
      <c r="C8" s="9" t="s">
        <v>142</v>
      </c>
      <c r="D8" s="9" t="s">
        <v>143</v>
      </c>
      <c r="E8" s="9" t="s">
        <v>144</v>
      </c>
      <c r="F8" s="10">
        <v>43537.472355983795</v>
      </c>
      <c r="G8" s="9" t="s">
        <v>24</v>
      </c>
      <c r="H8" s="24" t="s">
        <v>48</v>
      </c>
      <c r="I8" s="9" t="s">
        <v>49</v>
      </c>
      <c r="J8" s="9" t="s">
        <v>27</v>
      </c>
      <c r="K8" s="42">
        <v>50</v>
      </c>
      <c r="L8" s="42">
        <v>64.760000000000005</v>
      </c>
      <c r="M8" s="42">
        <f t="shared" si="0"/>
        <v>32.380000000000003</v>
      </c>
      <c r="N8" s="12">
        <v>43559.666666666664</v>
      </c>
      <c r="O8" s="9" t="s">
        <v>28</v>
      </c>
      <c r="P8" s="9" t="s">
        <v>29</v>
      </c>
      <c r="Q8" s="11">
        <v>50</v>
      </c>
      <c r="R8" s="11">
        <v>75</v>
      </c>
      <c r="S8" s="11">
        <f t="shared" si="1"/>
        <v>37.5</v>
      </c>
      <c r="T8" s="87" t="s">
        <v>30</v>
      </c>
      <c r="U8" s="42">
        <f t="shared" si="2"/>
        <v>69.88</v>
      </c>
      <c r="V8" s="42" t="s">
        <v>207</v>
      </c>
      <c r="W8" s="60" t="s">
        <v>31</v>
      </c>
      <c r="X8" s="117" t="s">
        <v>214</v>
      </c>
    </row>
    <row r="9" spans="1:24" s="1" customFormat="1" ht="13.5" customHeight="1" x14ac:dyDescent="0.25">
      <c r="A9" s="70" t="s">
        <v>82</v>
      </c>
      <c r="B9" s="40" t="s">
        <v>180</v>
      </c>
      <c r="C9" s="4" t="s">
        <v>83</v>
      </c>
      <c r="D9" s="4" t="s">
        <v>84</v>
      </c>
      <c r="E9" s="4" t="s">
        <v>85</v>
      </c>
      <c r="F9" s="5">
        <v>43528.96904679398</v>
      </c>
      <c r="G9" s="4" t="s">
        <v>24</v>
      </c>
      <c r="H9" s="25" t="s">
        <v>48</v>
      </c>
      <c r="I9" s="4" t="s">
        <v>49</v>
      </c>
      <c r="J9" s="4" t="s">
        <v>27</v>
      </c>
      <c r="K9" s="44">
        <v>50</v>
      </c>
      <c r="L9" s="44">
        <v>68.03</v>
      </c>
      <c r="M9" s="44">
        <f t="shared" si="0"/>
        <v>34.015000000000001</v>
      </c>
      <c r="N9" s="7">
        <v>43559.666666666664</v>
      </c>
      <c r="O9" s="4" t="s">
        <v>28</v>
      </c>
      <c r="P9" s="4" t="s">
        <v>29</v>
      </c>
      <c r="Q9" s="6">
        <v>50</v>
      </c>
      <c r="R9" s="6">
        <v>71</v>
      </c>
      <c r="S9" s="6">
        <f t="shared" si="1"/>
        <v>35.5</v>
      </c>
      <c r="T9" s="89" t="s">
        <v>30</v>
      </c>
      <c r="U9" s="44">
        <f t="shared" si="2"/>
        <v>69.515000000000001</v>
      </c>
      <c r="V9" s="44" t="s">
        <v>207</v>
      </c>
      <c r="W9" s="63" t="s">
        <v>31</v>
      </c>
      <c r="X9" s="118" t="s">
        <v>208</v>
      </c>
    </row>
    <row r="10" spans="1:24" s="1" customFormat="1" ht="13.5" customHeight="1" thickBot="1" x14ac:dyDescent="0.3">
      <c r="A10" s="71" t="s">
        <v>44</v>
      </c>
      <c r="B10" s="61" t="s">
        <v>178</v>
      </c>
      <c r="C10" s="13" t="s">
        <v>45</v>
      </c>
      <c r="D10" s="13" t="s">
        <v>46</v>
      </c>
      <c r="E10" s="13" t="s">
        <v>47</v>
      </c>
      <c r="F10" s="14">
        <v>43542.722542048607</v>
      </c>
      <c r="G10" s="13" t="s">
        <v>24</v>
      </c>
      <c r="H10" s="72" t="s">
        <v>48</v>
      </c>
      <c r="I10" s="13" t="s">
        <v>49</v>
      </c>
      <c r="J10" s="13" t="s">
        <v>27</v>
      </c>
      <c r="K10" s="45">
        <v>50</v>
      </c>
      <c r="L10" s="45">
        <v>84.13</v>
      </c>
      <c r="M10" s="45">
        <f t="shared" si="0"/>
        <v>42.064999999999998</v>
      </c>
      <c r="N10" s="16">
        <v>43559.666666666664</v>
      </c>
      <c r="O10" s="13" t="s">
        <v>28</v>
      </c>
      <c r="P10" s="13" t="s">
        <v>29</v>
      </c>
      <c r="Q10" s="15">
        <v>50</v>
      </c>
      <c r="R10" s="15">
        <v>54</v>
      </c>
      <c r="S10" s="15">
        <f t="shared" si="1"/>
        <v>27</v>
      </c>
      <c r="T10" s="90" t="s">
        <v>50</v>
      </c>
      <c r="U10" s="45">
        <f t="shared" si="2"/>
        <v>69.064999999999998</v>
      </c>
      <c r="V10" s="45" t="s">
        <v>207</v>
      </c>
      <c r="W10" s="62" t="s">
        <v>31</v>
      </c>
      <c r="X10" s="119" t="s">
        <v>208</v>
      </c>
    </row>
    <row r="11" spans="1:24" s="1" customFormat="1" ht="24.75" customHeight="1" thickBot="1" x14ac:dyDescent="0.3">
      <c r="A11" s="53" t="s">
        <v>64</v>
      </c>
      <c r="B11" s="65" t="s">
        <v>181</v>
      </c>
      <c r="C11" s="66"/>
      <c r="D11" s="67" t="s">
        <v>65</v>
      </c>
      <c r="E11" s="67" t="s">
        <v>66</v>
      </c>
      <c r="F11" s="68">
        <v>43541.778250891199</v>
      </c>
      <c r="G11" s="67" t="s">
        <v>24</v>
      </c>
      <c r="H11" s="69" t="s">
        <v>67</v>
      </c>
      <c r="I11" s="69" t="s">
        <v>68</v>
      </c>
      <c r="J11" s="69" t="s">
        <v>27</v>
      </c>
      <c r="K11" s="73">
        <v>50</v>
      </c>
      <c r="L11" s="73">
        <v>94.63</v>
      </c>
      <c r="M11" s="73">
        <f t="shared" si="0"/>
        <v>47.314999999999998</v>
      </c>
      <c r="N11" s="74">
        <v>43210</v>
      </c>
      <c r="O11" s="69" t="s">
        <v>69</v>
      </c>
      <c r="P11" s="69" t="s">
        <v>29</v>
      </c>
      <c r="Q11" s="75">
        <v>50</v>
      </c>
      <c r="R11" s="75">
        <v>90</v>
      </c>
      <c r="S11" s="75">
        <f t="shared" si="1"/>
        <v>45</v>
      </c>
      <c r="T11" s="91" t="s">
        <v>70</v>
      </c>
      <c r="U11" s="73">
        <f>M11+S11-10</f>
        <v>82.314999999999998</v>
      </c>
      <c r="V11" s="76" t="s">
        <v>207</v>
      </c>
      <c r="W11" s="77" t="s">
        <v>71</v>
      </c>
      <c r="X11" s="120">
        <v>1800</v>
      </c>
    </row>
    <row r="12" spans="1:24" s="1" customFormat="1" ht="13.5" customHeight="1" x14ac:dyDescent="0.25">
      <c r="A12" s="58" t="s">
        <v>76</v>
      </c>
      <c r="B12" s="38" t="s">
        <v>185</v>
      </c>
      <c r="C12" s="9" t="s">
        <v>77</v>
      </c>
      <c r="D12" s="9" t="s">
        <v>78</v>
      </c>
      <c r="E12" s="9" t="s">
        <v>79</v>
      </c>
      <c r="F12" s="10">
        <v>43529.808647569444</v>
      </c>
      <c r="G12" s="9" t="s">
        <v>24</v>
      </c>
      <c r="H12" s="20" t="s">
        <v>80</v>
      </c>
      <c r="I12" s="9" t="s">
        <v>81</v>
      </c>
      <c r="J12" s="9" t="s">
        <v>27</v>
      </c>
      <c r="K12" s="42">
        <v>50</v>
      </c>
      <c r="L12" s="42">
        <v>84.6</v>
      </c>
      <c r="M12" s="42">
        <f t="shared" si="0"/>
        <v>42.3</v>
      </c>
      <c r="N12" s="12">
        <v>43559.666666666664</v>
      </c>
      <c r="O12" s="9" t="s">
        <v>28</v>
      </c>
      <c r="P12" s="9" t="s">
        <v>29</v>
      </c>
      <c r="Q12" s="11">
        <v>50</v>
      </c>
      <c r="R12" s="11">
        <v>77</v>
      </c>
      <c r="S12" s="11">
        <f t="shared" si="1"/>
        <v>38.5</v>
      </c>
      <c r="T12" s="87" t="s">
        <v>30</v>
      </c>
      <c r="U12" s="42">
        <f>M12+S12-10</f>
        <v>70.8</v>
      </c>
      <c r="V12" s="42" t="s">
        <v>207</v>
      </c>
      <c r="W12" s="60" t="s">
        <v>38</v>
      </c>
      <c r="X12" s="117" t="s">
        <v>213</v>
      </c>
    </row>
    <row r="13" spans="1:24" s="1" customFormat="1" ht="13.5" customHeight="1" x14ac:dyDescent="0.25">
      <c r="A13" s="70" t="s">
        <v>110</v>
      </c>
      <c r="B13" s="40" t="s">
        <v>186</v>
      </c>
      <c r="C13" s="4" t="s">
        <v>111</v>
      </c>
      <c r="D13" s="4" t="s">
        <v>112</v>
      </c>
      <c r="E13" s="4" t="s">
        <v>113</v>
      </c>
      <c r="F13" s="5">
        <v>43529.018646956014</v>
      </c>
      <c r="G13" s="4" t="s">
        <v>24</v>
      </c>
      <c r="H13" s="21" t="s">
        <v>80</v>
      </c>
      <c r="I13" s="4" t="s">
        <v>114</v>
      </c>
      <c r="J13" s="4" t="s">
        <v>27</v>
      </c>
      <c r="K13" s="44">
        <v>50</v>
      </c>
      <c r="L13" s="44">
        <v>79.23</v>
      </c>
      <c r="M13" s="44">
        <f t="shared" si="0"/>
        <v>39.615000000000002</v>
      </c>
      <c r="N13" s="7">
        <v>43559.666666666664</v>
      </c>
      <c r="O13" s="4" t="s">
        <v>28</v>
      </c>
      <c r="P13" s="4" t="s">
        <v>29</v>
      </c>
      <c r="Q13" s="6">
        <v>50</v>
      </c>
      <c r="R13" s="6">
        <v>52</v>
      </c>
      <c r="S13" s="6">
        <f t="shared" si="1"/>
        <v>26</v>
      </c>
      <c r="T13" s="89" t="s">
        <v>50</v>
      </c>
      <c r="U13" s="44">
        <f t="shared" si="2"/>
        <v>65.615000000000009</v>
      </c>
      <c r="V13" s="44" t="s">
        <v>207</v>
      </c>
      <c r="W13" s="63" t="s">
        <v>31</v>
      </c>
      <c r="X13" s="118" t="s">
        <v>208</v>
      </c>
    </row>
    <row r="14" spans="1:24" s="1" customFormat="1" ht="13.5" customHeight="1" thickBot="1" x14ac:dyDescent="0.3">
      <c r="A14" s="71" t="s">
        <v>100</v>
      </c>
      <c r="B14" s="39" t="s">
        <v>187</v>
      </c>
      <c r="C14" s="30" t="s">
        <v>101</v>
      </c>
      <c r="D14" s="30" t="s">
        <v>102</v>
      </c>
      <c r="E14" s="30" t="s">
        <v>103</v>
      </c>
      <c r="F14" s="31">
        <v>43529.792773807865</v>
      </c>
      <c r="G14" s="30" t="s">
        <v>24</v>
      </c>
      <c r="H14" s="36" t="s">
        <v>80</v>
      </c>
      <c r="I14" s="30" t="s">
        <v>104</v>
      </c>
      <c r="J14" s="30" t="s">
        <v>27</v>
      </c>
      <c r="K14" s="43">
        <v>50</v>
      </c>
      <c r="L14" s="43">
        <v>70.13</v>
      </c>
      <c r="M14" s="43">
        <f t="shared" si="0"/>
        <v>35.064999999999998</v>
      </c>
      <c r="N14" s="34">
        <v>43559.666666666664</v>
      </c>
      <c r="O14" s="30" t="s">
        <v>28</v>
      </c>
      <c r="P14" s="30" t="s">
        <v>29</v>
      </c>
      <c r="Q14" s="33">
        <v>50</v>
      </c>
      <c r="R14" s="33">
        <v>58</v>
      </c>
      <c r="S14" s="33">
        <f t="shared" si="1"/>
        <v>29</v>
      </c>
      <c r="T14" s="88" t="s">
        <v>30</v>
      </c>
      <c r="U14" s="43">
        <f t="shared" si="2"/>
        <v>64.064999999999998</v>
      </c>
      <c r="V14" s="43" t="s">
        <v>207</v>
      </c>
      <c r="W14" s="64" t="s">
        <v>31</v>
      </c>
      <c r="X14" s="119" t="s">
        <v>208</v>
      </c>
    </row>
    <row r="15" spans="1:24" s="1" customFormat="1" ht="13.5" customHeight="1" x14ac:dyDescent="0.25">
      <c r="A15" s="58" t="s">
        <v>92</v>
      </c>
      <c r="B15" s="38" t="s">
        <v>188</v>
      </c>
      <c r="C15" s="9" t="s">
        <v>93</v>
      </c>
      <c r="D15" s="9" t="s">
        <v>94</v>
      </c>
      <c r="E15" s="9" t="s">
        <v>95</v>
      </c>
      <c r="F15" s="10">
        <v>43543.497425810187</v>
      </c>
      <c r="G15" s="9" t="s">
        <v>24</v>
      </c>
      <c r="H15" s="18" t="s">
        <v>36</v>
      </c>
      <c r="I15" s="18" t="s">
        <v>43</v>
      </c>
      <c r="J15" s="18" t="s">
        <v>27</v>
      </c>
      <c r="K15" s="78">
        <v>50</v>
      </c>
      <c r="L15" s="78">
        <v>87.4</v>
      </c>
      <c r="M15" s="78">
        <f t="shared" si="0"/>
        <v>43.7</v>
      </c>
      <c r="N15" s="79">
        <v>43559.666666666664</v>
      </c>
      <c r="O15" s="18" t="s">
        <v>28</v>
      </c>
      <c r="P15" s="18" t="s">
        <v>29</v>
      </c>
      <c r="Q15" s="80">
        <v>50</v>
      </c>
      <c r="R15" s="80">
        <v>78</v>
      </c>
      <c r="S15" s="80">
        <f t="shared" si="1"/>
        <v>39</v>
      </c>
      <c r="T15" s="92" t="s">
        <v>30</v>
      </c>
      <c r="U15" s="78">
        <f t="shared" si="2"/>
        <v>82.7</v>
      </c>
      <c r="V15" s="78" t="s">
        <v>207</v>
      </c>
      <c r="W15" s="81" t="s">
        <v>31</v>
      </c>
      <c r="X15" s="121">
        <v>1460</v>
      </c>
    </row>
    <row r="16" spans="1:24" s="1" customFormat="1" ht="13.5" customHeight="1" x14ac:dyDescent="0.25">
      <c r="A16" s="70" t="s">
        <v>32</v>
      </c>
      <c r="B16" s="40" t="s">
        <v>189</v>
      </c>
      <c r="C16" s="4" t="s">
        <v>33</v>
      </c>
      <c r="D16" s="4" t="s">
        <v>34</v>
      </c>
      <c r="E16" s="4" t="s">
        <v>35</v>
      </c>
      <c r="F16" s="5">
        <v>43544.063217013885</v>
      </c>
      <c r="G16" s="4" t="s">
        <v>24</v>
      </c>
      <c r="H16" s="19" t="s">
        <v>36</v>
      </c>
      <c r="I16" s="4" t="s">
        <v>37</v>
      </c>
      <c r="J16" s="4" t="s">
        <v>27</v>
      </c>
      <c r="K16" s="44">
        <v>50</v>
      </c>
      <c r="L16" s="44">
        <v>93.46</v>
      </c>
      <c r="M16" s="44">
        <f t="shared" si="0"/>
        <v>46.73</v>
      </c>
      <c r="N16" s="7">
        <v>43559.666666666664</v>
      </c>
      <c r="O16" s="4" t="s">
        <v>28</v>
      </c>
      <c r="P16" s="4" t="s">
        <v>29</v>
      </c>
      <c r="Q16" s="6">
        <v>50</v>
      </c>
      <c r="R16" s="6">
        <v>87</v>
      </c>
      <c r="S16" s="6">
        <f t="shared" si="1"/>
        <v>43.5</v>
      </c>
      <c r="T16" s="89" t="s">
        <v>30</v>
      </c>
      <c r="U16" s="44">
        <f>M16+S16-10</f>
        <v>80.22999999999999</v>
      </c>
      <c r="V16" s="44" t="s">
        <v>207</v>
      </c>
      <c r="W16" s="63" t="s">
        <v>38</v>
      </c>
      <c r="X16" s="118" t="s">
        <v>208</v>
      </c>
    </row>
    <row r="17" spans="1:24" s="1" customFormat="1" ht="13.5" customHeight="1" thickBot="1" x14ac:dyDescent="0.3">
      <c r="A17" s="71" t="s">
        <v>39</v>
      </c>
      <c r="B17" s="39" t="s">
        <v>190</v>
      </c>
      <c r="C17" s="30" t="s">
        <v>40</v>
      </c>
      <c r="D17" s="30" t="s">
        <v>41</v>
      </c>
      <c r="E17" s="30" t="s">
        <v>42</v>
      </c>
      <c r="F17" s="31">
        <v>43531.68598159722</v>
      </c>
      <c r="G17" s="30" t="s">
        <v>24</v>
      </c>
      <c r="H17" s="37" t="s">
        <v>36</v>
      </c>
      <c r="I17" s="30" t="s">
        <v>43</v>
      </c>
      <c r="J17" s="30" t="s">
        <v>27</v>
      </c>
      <c r="K17" s="43">
        <v>50</v>
      </c>
      <c r="L17" s="43">
        <v>67.099999999999994</v>
      </c>
      <c r="M17" s="43">
        <f t="shared" si="0"/>
        <v>33.549999999999997</v>
      </c>
      <c r="N17" s="34">
        <v>43559.666666666664</v>
      </c>
      <c r="O17" s="30" t="s">
        <v>28</v>
      </c>
      <c r="P17" s="30" t="s">
        <v>29</v>
      </c>
      <c r="Q17" s="33">
        <v>50</v>
      </c>
      <c r="R17" s="33">
        <v>58</v>
      </c>
      <c r="S17" s="33">
        <f t="shared" si="1"/>
        <v>29</v>
      </c>
      <c r="T17" s="88" t="s">
        <v>30</v>
      </c>
      <c r="U17" s="43">
        <f>M17+S17-10</f>
        <v>52.55</v>
      </c>
      <c r="V17" s="43" t="s">
        <v>207</v>
      </c>
      <c r="W17" s="64" t="s">
        <v>38</v>
      </c>
      <c r="X17" s="119" t="s">
        <v>208</v>
      </c>
    </row>
    <row r="18" spans="1:24" s="1" customFormat="1" ht="13.5" customHeight="1" x14ac:dyDescent="0.25">
      <c r="A18" s="58" t="s">
        <v>20</v>
      </c>
      <c r="B18" s="38" t="s">
        <v>191</v>
      </c>
      <c r="C18" s="9" t="s">
        <v>21</v>
      </c>
      <c r="D18" s="9" t="s">
        <v>22</v>
      </c>
      <c r="E18" s="9" t="s">
        <v>23</v>
      </c>
      <c r="F18" s="10">
        <v>43538.760843136573</v>
      </c>
      <c r="G18" s="9" t="s">
        <v>24</v>
      </c>
      <c r="H18" s="26" t="s">
        <v>25</v>
      </c>
      <c r="I18" s="9" t="s">
        <v>26</v>
      </c>
      <c r="J18" s="9" t="s">
        <v>27</v>
      </c>
      <c r="K18" s="42">
        <v>50</v>
      </c>
      <c r="L18" s="42">
        <v>85.76</v>
      </c>
      <c r="M18" s="42">
        <f t="shared" si="0"/>
        <v>42.88</v>
      </c>
      <c r="N18" s="12">
        <v>43559.666666666664</v>
      </c>
      <c r="O18" s="9" t="s">
        <v>28</v>
      </c>
      <c r="P18" s="9" t="s">
        <v>29</v>
      </c>
      <c r="Q18" s="11">
        <v>50</v>
      </c>
      <c r="R18" s="11">
        <v>62</v>
      </c>
      <c r="S18" s="11">
        <f t="shared" si="1"/>
        <v>31</v>
      </c>
      <c r="T18" s="87" t="s">
        <v>30</v>
      </c>
      <c r="U18" s="42">
        <f t="shared" si="2"/>
        <v>73.88</v>
      </c>
      <c r="V18" s="42" t="s">
        <v>207</v>
      </c>
      <c r="W18" s="60" t="s">
        <v>31</v>
      </c>
      <c r="X18" s="117" t="s">
        <v>211</v>
      </c>
    </row>
    <row r="19" spans="1:24" s="1" customFormat="1" ht="13.5" customHeight="1" x14ac:dyDescent="0.25">
      <c r="A19" s="70" t="s">
        <v>72</v>
      </c>
      <c r="B19" s="40" t="s">
        <v>192</v>
      </c>
      <c r="C19" s="8"/>
      <c r="D19" s="4" t="s">
        <v>73</v>
      </c>
      <c r="E19" s="4" t="s">
        <v>74</v>
      </c>
      <c r="F19" s="5">
        <v>43538.513230208329</v>
      </c>
      <c r="G19" s="4" t="s">
        <v>24</v>
      </c>
      <c r="H19" s="27" t="s">
        <v>25</v>
      </c>
      <c r="I19" s="4" t="s">
        <v>75</v>
      </c>
      <c r="J19" s="4" t="s">
        <v>27</v>
      </c>
      <c r="K19" s="44">
        <v>50</v>
      </c>
      <c r="L19" s="44">
        <v>76.430000000000007</v>
      </c>
      <c r="M19" s="44">
        <f t="shared" si="0"/>
        <v>38.215000000000003</v>
      </c>
      <c r="N19" s="7">
        <v>43559.666666666664</v>
      </c>
      <c r="O19" s="4" t="s">
        <v>28</v>
      </c>
      <c r="P19" s="4" t="s">
        <v>29</v>
      </c>
      <c r="Q19" s="6">
        <v>50</v>
      </c>
      <c r="R19" s="6">
        <v>70</v>
      </c>
      <c r="S19" s="6">
        <f t="shared" si="1"/>
        <v>35</v>
      </c>
      <c r="T19" s="89" t="s">
        <v>30</v>
      </c>
      <c r="U19" s="44">
        <f t="shared" si="2"/>
        <v>73.215000000000003</v>
      </c>
      <c r="V19" s="44" t="s">
        <v>207</v>
      </c>
      <c r="W19" s="63" t="s">
        <v>31</v>
      </c>
      <c r="X19" s="118" t="s">
        <v>208</v>
      </c>
    </row>
    <row r="20" spans="1:24" s="1" customFormat="1" ht="13.5" customHeight="1" thickBot="1" x14ac:dyDescent="0.3">
      <c r="A20" s="71" t="s">
        <v>128</v>
      </c>
      <c r="B20" s="61" t="s">
        <v>193</v>
      </c>
      <c r="C20" s="13" t="s">
        <v>129</v>
      </c>
      <c r="D20" s="13" t="s">
        <v>130</v>
      </c>
      <c r="E20" s="13" t="s">
        <v>131</v>
      </c>
      <c r="F20" s="14">
        <v>43530.953973958334</v>
      </c>
      <c r="G20" s="13" t="s">
        <v>24</v>
      </c>
      <c r="H20" s="105" t="s">
        <v>25</v>
      </c>
      <c r="I20" s="13" t="s">
        <v>26</v>
      </c>
      <c r="J20" s="13" t="s">
        <v>27</v>
      </c>
      <c r="K20" s="45">
        <v>50</v>
      </c>
      <c r="L20" s="45">
        <v>83.2</v>
      </c>
      <c r="M20" s="45">
        <f t="shared" si="0"/>
        <v>41.6</v>
      </c>
      <c r="N20" s="16">
        <v>43559.666666666664</v>
      </c>
      <c r="O20" s="13" t="s">
        <v>28</v>
      </c>
      <c r="P20" s="13" t="s">
        <v>29</v>
      </c>
      <c r="Q20" s="15">
        <v>50</v>
      </c>
      <c r="R20" s="15">
        <v>65</v>
      </c>
      <c r="S20" s="15">
        <f t="shared" si="1"/>
        <v>32.5</v>
      </c>
      <c r="T20" s="90" t="s">
        <v>30</v>
      </c>
      <c r="U20" s="45">
        <f>M20+S20-10</f>
        <v>64.099999999999994</v>
      </c>
      <c r="V20" s="45" t="s">
        <v>207</v>
      </c>
      <c r="W20" s="62" t="s">
        <v>38</v>
      </c>
      <c r="X20" s="122" t="s">
        <v>208</v>
      </c>
    </row>
    <row r="21" spans="1:24" s="1" customFormat="1" ht="13.5" customHeight="1" x14ac:dyDescent="0.25">
      <c r="A21" s="70" t="s">
        <v>124</v>
      </c>
      <c r="B21" s="38" t="s">
        <v>194</v>
      </c>
      <c r="C21" s="9" t="s">
        <v>125</v>
      </c>
      <c r="D21" s="9" t="s">
        <v>126</v>
      </c>
      <c r="E21" s="9" t="s">
        <v>73</v>
      </c>
      <c r="F21" s="10">
        <v>43530.92487195602</v>
      </c>
      <c r="G21" s="9" t="s">
        <v>24</v>
      </c>
      <c r="H21" s="9" t="s">
        <v>55</v>
      </c>
      <c r="I21" s="9" t="s">
        <v>127</v>
      </c>
      <c r="J21" s="9" t="s">
        <v>27</v>
      </c>
      <c r="K21" s="42">
        <v>50</v>
      </c>
      <c r="L21" s="42">
        <v>90.2</v>
      </c>
      <c r="M21" s="42">
        <f>L21/2</f>
        <v>45.1</v>
      </c>
      <c r="N21" s="12">
        <v>43559.666666666664</v>
      </c>
      <c r="O21" s="9" t="s">
        <v>28</v>
      </c>
      <c r="P21" s="9" t="s">
        <v>29</v>
      </c>
      <c r="Q21" s="11">
        <v>50</v>
      </c>
      <c r="R21" s="11">
        <v>58</v>
      </c>
      <c r="S21" s="11">
        <f>R21/2</f>
        <v>29</v>
      </c>
      <c r="T21" s="87" t="s">
        <v>30</v>
      </c>
      <c r="U21" s="42">
        <f>M21+S21</f>
        <v>74.099999999999994</v>
      </c>
      <c r="V21" s="42" t="s">
        <v>207</v>
      </c>
      <c r="W21" s="60" t="s">
        <v>31</v>
      </c>
      <c r="X21" s="117" t="s">
        <v>210</v>
      </c>
    </row>
    <row r="22" spans="1:24" s="1" customFormat="1" ht="13.5" customHeight="1" x14ac:dyDescent="0.25">
      <c r="A22" s="70" t="s">
        <v>96</v>
      </c>
      <c r="B22" s="40" t="s">
        <v>195</v>
      </c>
      <c r="C22" s="4" t="s">
        <v>97</v>
      </c>
      <c r="D22" s="4" t="s">
        <v>98</v>
      </c>
      <c r="E22" s="4" t="s">
        <v>99</v>
      </c>
      <c r="F22" s="5">
        <v>43527.819640196758</v>
      </c>
      <c r="G22" s="4" t="s">
        <v>24</v>
      </c>
      <c r="H22" s="4" t="s">
        <v>55</v>
      </c>
      <c r="I22" s="4" t="s">
        <v>56</v>
      </c>
      <c r="J22" s="4" t="s">
        <v>27</v>
      </c>
      <c r="K22" s="44">
        <v>50</v>
      </c>
      <c r="L22" s="44">
        <v>72.459999999999994</v>
      </c>
      <c r="M22" s="44">
        <f>L22/2</f>
        <v>36.229999999999997</v>
      </c>
      <c r="N22" s="7">
        <v>43559.666666666664</v>
      </c>
      <c r="O22" s="4" t="s">
        <v>28</v>
      </c>
      <c r="P22" s="4" t="s">
        <v>29</v>
      </c>
      <c r="Q22" s="6">
        <v>50</v>
      </c>
      <c r="R22" s="6">
        <v>66</v>
      </c>
      <c r="S22" s="6">
        <f>R22/2</f>
        <v>33</v>
      </c>
      <c r="T22" s="89" t="s">
        <v>30</v>
      </c>
      <c r="U22" s="44">
        <f>M22+S22</f>
        <v>69.22999999999999</v>
      </c>
      <c r="V22" s="44" t="s">
        <v>207</v>
      </c>
      <c r="W22" s="63" t="s">
        <v>31</v>
      </c>
      <c r="X22" s="118" t="s">
        <v>208</v>
      </c>
    </row>
    <row r="23" spans="1:24" s="1" customFormat="1" ht="13.5" customHeight="1" x14ac:dyDescent="0.25">
      <c r="A23" s="70" t="s">
        <v>149</v>
      </c>
      <c r="B23" s="40" t="s">
        <v>196</v>
      </c>
      <c r="C23" s="4" t="s">
        <v>150</v>
      </c>
      <c r="D23" s="4" t="s">
        <v>151</v>
      </c>
      <c r="E23" s="4" t="s">
        <v>152</v>
      </c>
      <c r="F23" s="5">
        <v>43537.685271180555</v>
      </c>
      <c r="G23" s="4" t="s">
        <v>24</v>
      </c>
      <c r="H23" s="4" t="s">
        <v>55</v>
      </c>
      <c r="I23" s="4" t="s">
        <v>140</v>
      </c>
      <c r="J23" s="4" t="s">
        <v>27</v>
      </c>
      <c r="K23" s="44">
        <v>50</v>
      </c>
      <c r="L23" s="44">
        <v>74.099999999999994</v>
      </c>
      <c r="M23" s="44">
        <f>L23/2</f>
        <v>37.049999999999997</v>
      </c>
      <c r="N23" s="7">
        <v>43559.666666666664</v>
      </c>
      <c r="O23" s="4" t="s">
        <v>28</v>
      </c>
      <c r="P23" s="4" t="s">
        <v>29</v>
      </c>
      <c r="Q23" s="6">
        <v>50</v>
      </c>
      <c r="R23" s="6">
        <v>62</v>
      </c>
      <c r="S23" s="6">
        <f>R23/2</f>
        <v>31</v>
      </c>
      <c r="T23" s="89" t="s">
        <v>30</v>
      </c>
      <c r="U23" s="44">
        <f>M23+S23</f>
        <v>68.05</v>
      </c>
      <c r="V23" s="44" t="s">
        <v>207</v>
      </c>
      <c r="W23" s="63" t="s">
        <v>31</v>
      </c>
      <c r="X23" s="118" t="s">
        <v>208</v>
      </c>
    </row>
    <row r="24" spans="1:24" s="1" customFormat="1" ht="13.5" customHeight="1" x14ac:dyDescent="0.25">
      <c r="A24" s="70" t="s">
        <v>145</v>
      </c>
      <c r="B24" s="40" t="s">
        <v>197</v>
      </c>
      <c r="C24" s="4" t="s">
        <v>146</v>
      </c>
      <c r="D24" s="4" t="s">
        <v>147</v>
      </c>
      <c r="E24" s="4" t="s">
        <v>148</v>
      </c>
      <c r="F24" s="5">
        <v>43537.589624733795</v>
      </c>
      <c r="G24" s="4" t="s">
        <v>24</v>
      </c>
      <c r="H24" s="4" t="s">
        <v>55</v>
      </c>
      <c r="I24" s="4" t="s">
        <v>56</v>
      </c>
      <c r="J24" s="4" t="s">
        <v>27</v>
      </c>
      <c r="K24" s="44">
        <v>50</v>
      </c>
      <c r="L24" s="44">
        <v>63.83</v>
      </c>
      <c r="M24" s="44">
        <f>L24/2</f>
        <v>31.914999999999999</v>
      </c>
      <c r="N24" s="7">
        <v>43559.666666666664</v>
      </c>
      <c r="O24" s="4" t="s">
        <v>28</v>
      </c>
      <c r="P24" s="4" t="s">
        <v>29</v>
      </c>
      <c r="Q24" s="6">
        <v>50</v>
      </c>
      <c r="R24" s="6">
        <v>65</v>
      </c>
      <c r="S24" s="6">
        <f>R24/2</f>
        <v>32.5</v>
      </c>
      <c r="T24" s="89" t="s">
        <v>30</v>
      </c>
      <c r="U24" s="44">
        <f>M24+S24</f>
        <v>64.414999999999992</v>
      </c>
      <c r="V24" s="44" t="s">
        <v>207</v>
      </c>
      <c r="W24" s="63" t="s">
        <v>31</v>
      </c>
      <c r="X24" s="118" t="s">
        <v>208</v>
      </c>
    </row>
    <row r="25" spans="1:24" s="1" customFormat="1" ht="13.5" customHeight="1" thickBot="1" x14ac:dyDescent="0.3">
      <c r="A25" s="59" t="s">
        <v>51</v>
      </c>
      <c r="B25" s="61" t="s">
        <v>198</v>
      </c>
      <c r="C25" s="13" t="s">
        <v>52</v>
      </c>
      <c r="D25" s="13" t="s">
        <v>53</v>
      </c>
      <c r="E25" s="13" t="s">
        <v>54</v>
      </c>
      <c r="F25" s="14">
        <v>43527.863096956018</v>
      </c>
      <c r="G25" s="13" t="s">
        <v>24</v>
      </c>
      <c r="H25" s="13" t="s">
        <v>55</v>
      </c>
      <c r="I25" s="13" t="s">
        <v>56</v>
      </c>
      <c r="J25" s="13" t="s">
        <v>27</v>
      </c>
      <c r="K25" s="45">
        <v>50</v>
      </c>
      <c r="L25" s="45">
        <v>64.760000000000005</v>
      </c>
      <c r="M25" s="45">
        <f t="shared" si="0"/>
        <v>32.380000000000003</v>
      </c>
      <c r="N25" s="16">
        <v>43559.666666666664</v>
      </c>
      <c r="O25" s="13" t="s">
        <v>28</v>
      </c>
      <c r="P25" s="13" t="s">
        <v>29</v>
      </c>
      <c r="Q25" s="15">
        <v>50</v>
      </c>
      <c r="R25" s="15">
        <v>50</v>
      </c>
      <c r="S25" s="15">
        <f t="shared" si="1"/>
        <v>25</v>
      </c>
      <c r="T25" s="90" t="s">
        <v>30</v>
      </c>
      <c r="U25" s="45">
        <f t="shared" si="2"/>
        <v>57.38</v>
      </c>
      <c r="V25" s="45" t="s">
        <v>207</v>
      </c>
      <c r="W25" s="62" t="s">
        <v>31</v>
      </c>
      <c r="X25" s="122" t="s">
        <v>208</v>
      </c>
    </row>
    <row r="26" spans="1:24" s="1" customFormat="1" ht="13.5" customHeight="1" thickBot="1" x14ac:dyDescent="0.3">
      <c r="A26" s="54" t="s">
        <v>169</v>
      </c>
      <c r="B26" s="106" t="s">
        <v>199</v>
      </c>
      <c r="C26" s="107" t="s">
        <v>170</v>
      </c>
      <c r="D26" s="107" t="s">
        <v>171</v>
      </c>
      <c r="E26" s="107" t="s">
        <v>172</v>
      </c>
      <c r="F26" s="108">
        <v>43544.66272670139</v>
      </c>
      <c r="G26" s="107" t="s">
        <v>24</v>
      </c>
      <c r="H26" s="109" t="s">
        <v>173</v>
      </c>
      <c r="I26" s="107" t="s">
        <v>174</v>
      </c>
      <c r="J26" s="107" t="s">
        <v>27</v>
      </c>
      <c r="K26" s="110">
        <v>50</v>
      </c>
      <c r="L26" s="110">
        <v>65</v>
      </c>
      <c r="M26" s="110">
        <f t="shared" si="0"/>
        <v>32.5</v>
      </c>
      <c r="N26" s="111">
        <v>43559.666666666664</v>
      </c>
      <c r="O26" s="107" t="s">
        <v>28</v>
      </c>
      <c r="P26" s="107" t="s">
        <v>29</v>
      </c>
      <c r="Q26" s="112">
        <v>50</v>
      </c>
      <c r="R26" s="112">
        <v>82</v>
      </c>
      <c r="S26" s="112">
        <f t="shared" si="1"/>
        <v>41</v>
      </c>
      <c r="T26" s="113" t="s">
        <v>30</v>
      </c>
      <c r="U26" s="110">
        <f t="shared" si="2"/>
        <v>73.5</v>
      </c>
      <c r="V26" s="110" t="s">
        <v>207</v>
      </c>
      <c r="W26" s="114" t="s">
        <v>31</v>
      </c>
      <c r="X26" s="123" t="s">
        <v>212</v>
      </c>
    </row>
    <row r="27" spans="1:24" s="1" customFormat="1" ht="13.5" customHeight="1" x14ac:dyDescent="0.25">
      <c r="A27" s="58" t="s">
        <v>157</v>
      </c>
      <c r="B27" s="38" t="s">
        <v>200</v>
      </c>
      <c r="C27" s="9" t="s">
        <v>158</v>
      </c>
      <c r="D27" s="9" t="s">
        <v>159</v>
      </c>
      <c r="E27" s="9" t="s">
        <v>160</v>
      </c>
      <c r="F27" s="10">
        <v>43543.647265821761</v>
      </c>
      <c r="G27" s="9" t="s">
        <v>24</v>
      </c>
      <c r="H27" s="82" t="s">
        <v>136</v>
      </c>
      <c r="I27" s="82" t="s">
        <v>161</v>
      </c>
      <c r="J27" s="82" t="s">
        <v>162</v>
      </c>
      <c r="K27" s="83">
        <v>50</v>
      </c>
      <c r="L27" s="83">
        <v>92.3</v>
      </c>
      <c r="M27" s="83">
        <f t="shared" si="0"/>
        <v>46.15</v>
      </c>
      <c r="N27" s="84">
        <v>42995</v>
      </c>
      <c r="O27" s="82" t="s">
        <v>163</v>
      </c>
      <c r="P27" s="82" t="s">
        <v>29</v>
      </c>
      <c r="Q27" s="85">
        <v>50</v>
      </c>
      <c r="R27" s="85">
        <v>91</v>
      </c>
      <c r="S27" s="85">
        <f t="shared" si="1"/>
        <v>45.5</v>
      </c>
      <c r="T27" s="93" t="s">
        <v>70</v>
      </c>
      <c r="U27" s="83">
        <f t="shared" si="2"/>
        <v>91.65</v>
      </c>
      <c r="V27" s="83" t="s">
        <v>207</v>
      </c>
      <c r="W27" s="86" t="s">
        <v>31</v>
      </c>
      <c r="X27" s="124">
        <v>1800</v>
      </c>
    </row>
    <row r="28" spans="1:24" s="1" customFormat="1" ht="13.5" customHeight="1" x14ac:dyDescent="0.25">
      <c r="A28" s="70" t="s">
        <v>132</v>
      </c>
      <c r="B28" s="40" t="s">
        <v>201</v>
      </c>
      <c r="C28" s="4" t="s">
        <v>133</v>
      </c>
      <c r="D28" s="4" t="s">
        <v>134</v>
      </c>
      <c r="E28" s="4" t="s">
        <v>135</v>
      </c>
      <c r="F28" s="5">
        <v>43536.594646493053</v>
      </c>
      <c r="G28" s="4" t="s">
        <v>24</v>
      </c>
      <c r="H28" s="28" t="s">
        <v>136</v>
      </c>
      <c r="I28" s="4" t="s">
        <v>137</v>
      </c>
      <c r="J28" s="4" t="s">
        <v>138</v>
      </c>
      <c r="K28" s="44">
        <v>50</v>
      </c>
      <c r="L28" s="44">
        <v>98.36</v>
      </c>
      <c r="M28" s="44">
        <f t="shared" si="0"/>
        <v>49.18</v>
      </c>
      <c r="N28" s="7">
        <v>42925</v>
      </c>
      <c r="O28" s="4" t="s">
        <v>69</v>
      </c>
      <c r="P28" s="4" t="s">
        <v>29</v>
      </c>
      <c r="Q28" s="6">
        <v>50</v>
      </c>
      <c r="R28" s="6">
        <v>56</v>
      </c>
      <c r="S28" s="6">
        <f t="shared" si="1"/>
        <v>28</v>
      </c>
      <c r="T28" s="89" t="s">
        <v>139</v>
      </c>
      <c r="U28" s="44">
        <f t="shared" si="2"/>
        <v>77.180000000000007</v>
      </c>
      <c r="V28" s="44" t="s">
        <v>207</v>
      </c>
      <c r="W28" s="63" t="s">
        <v>31</v>
      </c>
      <c r="X28" s="125" t="s">
        <v>208</v>
      </c>
    </row>
    <row r="29" spans="1:24" s="1" customFormat="1" ht="13.5" customHeight="1" x14ac:dyDescent="0.25">
      <c r="A29" s="70" t="s">
        <v>164</v>
      </c>
      <c r="B29" s="40" t="s">
        <v>202</v>
      </c>
      <c r="C29" s="4" t="s">
        <v>165</v>
      </c>
      <c r="D29" s="4" t="s">
        <v>166</v>
      </c>
      <c r="E29" s="4" t="s">
        <v>167</v>
      </c>
      <c r="F29" s="5">
        <v>43543.791662465279</v>
      </c>
      <c r="G29" s="4" t="s">
        <v>24</v>
      </c>
      <c r="H29" s="28" t="s">
        <v>136</v>
      </c>
      <c r="I29" s="4" t="s">
        <v>168</v>
      </c>
      <c r="J29" s="4" t="s">
        <v>162</v>
      </c>
      <c r="K29" s="44">
        <v>50</v>
      </c>
      <c r="L29" s="44">
        <v>78.3</v>
      </c>
      <c r="M29" s="44">
        <f t="shared" si="0"/>
        <v>39.15</v>
      </c>
      <c r="N29" s="7">
        <v>43436</v>
      </c>
      <c r="O29" s="4" t="s">
        <v>163</v>
      </c>
      <c r="P29" s="4" t="s">
        <v>29</v>
      </c>
      <c r="Q29" s="6">
        <v>50</v>
      </c>
      <c r="R29" s="6">
        <v>66</v>
      </c>
      <c r="S29" s="6">
        <f t="shared" si="1"/>
        <v>33</v>
      </c>
      <c r="T29" s="89" t="s">
        <v>50</v>
      </c>
      <c r="U29" s="44">
        <f t="shared" si="2"/>
        <v>72.150000000000006</v>
      </c>
      <c r="V29" s="44" t="s">
        <v>207</v>
      </c>
      <c r="W29" s="63" t="s">
        <v>31</v>
      </c>
      <c r="X29" s="125" t="s">
        <v>208</v>
      </c>
    </row>
    <row r="30" spans="1:24" s="1" customFormat="1" ht="13.5" customHeight="1" thickBot="1" x14ac:dyDescent="0.3">
      <c r="A30" s="59" t="s">
        <v>120</v>
      </c>
      <c r="B30" s="61" t="s">
        <v>203</v>
      </c>
      <c r="C30" s="13" t="s">
        <v>121</v>
      </c>
      <c r="D30" s="13" t="s">
        <v>122</v>
      </c>
      <c r="E30" s="13" t="s">
        <v>123</v>
      </c>
      <c r="F30" s="14">
        <v>43530.090743749999</v>
      </c>
      <c r="G30" s="13" t="s">
        <v>24</v>
      </c>
      <c r="H30" s="29" t="s">
        <v>136</v>
      </c>
      <c r="I30" s="13" t="s">
        <v>204</v>
      </c>
      <c r="J30" s="13" t="s">
        <v>162</v>
      </c>
      <c r="K30" s="45">
        <v>50</v>
      </c>
      <c r="L30" s="45">
        <v>74.8</v>
      </c>
      <c r="M30" s="45">
        <f>L30/2</f>
        <v>37.4</v>
      </c>
      <c r="N30" s="16">
        <v>43559.666666666664</v>
      </c>
      <c r="O30" s="13" t="s">
        <v>28</v>
      </c>
      <c r="P30" s="13" t="s">
        <v>29</v>
      </c>
      <c r="Q30" s="15">
        <v>50</v>
      </c>
      <c r="R30" s="15">
        <v>61</v>
      </c>
      <c r="S30" s="15">
        <f>R30/2</f>
        <v>30.5</v>
      </c>
      <c r="T30" s="90" t="s">
        <v>30</v>
      </c>
      <c r="U30" s="45">
        <f>M30+S30</f>
        <v>67.900000000000006</v>
      </c>
      <c r="V30" s="45" t="s">
        <v>207</v>
      </c>
      <c r="W30" s="62" t="s">
        <v>31</v>
      </c>
      <c r="X30" s="116" t="s">
        <v>208</v>
      </c>
    </row>
    <row r="31" spans="1:24" ht="30" customHeight="1" x14ac:dyDescent="0.25"/>
    <row r="32" spans="1:24" s="47" customFormat="1" ht="18.75" x14ac:dyDescent="0.3">
      <c r="B32" s="48"/>
      <c r="C32" s="126"/>
      <c r="D32" s="126"/>
      <c r="E32" s="126"/>
      <c r="F32" s="126"/>
      <c r="G32" s="126"/>
      <c r="H32" s="126"/>
      <c r="I32" s="126"/>
      <c r="K32" s="49"/>
      <c r="L32" s="49"/>
      <c r="M32" s="49"/>
      <c r="Q32" s="48"/>
      <c r="R32" s="48"/>
      <c r="S32" s="48"/>
      <c r="T32" s="49"/>
      <c r="U32" s="48"/>
      <c r="V32" s="48"/>
    </row>
    <row r="33" spans="1:57" ht="85.15" customHeight="1" x14ac:dyDescent="0.25">
      <c r="C33" s="133" t="s">
        <v>216</v>
      </c>
      <c r="D33" s="133"/>
      <c r="E33" s="133"/>
      <c r="F33" s="133"/>
      <c r="G33" s="133"/>
      <c r="H33" s="133"/>
      <c r="I33" s="133"/>
      <c r="K33" s="41"/>
      <c r="L33" s="41"/>
      <c r="M33" s="41"/>
      <c r="N33" s="41"/>
      <c r="Q33" s="41"/>
      <c r="R33" s="41"/>
      <c r="S33" s="41"/>
      <c r="T33" s="41"/>
      <c r="V33"/>
      <c r="W33" s="41"/>
      <c r="X33" s="41"/>
      <c r="Z33" s="41"/>
      <c r="AA33" s="41"/>
      <c r="AE33" s="94"/>
      <c r="AF33" s="95"/>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row>
    <row r="34" spans="1:57" ht="19.899999999999999" customHeight="1" x14ac:dyDescent="0.25">
      <c r="C34" s="97"/>
      <c r="D34" s="97"/>
      <c r="E34" s="97"/>
      <c r="F34" s="97"/>
      <c r="G34" s="97"/>
      <c r="H34" s="97"/>
      <c r="I34" s="97"/>
      <c r="K34" s="41"/>
      <c r="L34" s="41"/>
      <c r="M34" s="41"/>
      <c r="N34" s="41"/>
      <c r="Q34" s="41"/>
      <c r="R34" s="41"/>
      <c r="S34" s="41"/>
      <c r="T34" s="41"/>
      <c r="V34"/>
      <c r="W34" s="41"/>
      <c r="X34" s="41"/>
      <c r="Z34" s="41"/>
      <c r="AA34" s="41"/>
      <c r="AE34" s="94"/>
      <c r="AF34" s="95"/>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row>
    <row r="35" spans="1:57" s="47" customFormat="1" ht="18.75" x14ac:dyDescent="0.3">
      <c r="B35" s="48"/>
      <c r="C35" s="126" t="s">
        <v>217</v>
      </c>
      <c r="D35" s="126"/>
      <c r="E35" s="126"/>
      <c r="F35" s="126"/>
      <c r="G35" s="126"/>
      <c r="H35" s="126"/>
      <c r="I35" s="126"/>
      <c r="K35" s="48"/>
      <c r="L35" s="48"/>
      <c r="M35" s="48"/>
      <c r="N35" s="48"/>
      <c r="Q35" s="48"/>
      <c r="R35" s="48"/>
      <c r="S35" s="48"/>
      <c r="T35" s="48"/>
      <c r="U35" s="48"/>
      <c r="W35" s="48"/>
      <c r="X35" s="48"/>
      <c r="Z35" s="48"/>
      <c r="AA35" s="48"/>
      <c r="AE35" s="98"/>
      <c r="AF35" s="99"/>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row>
    <row r="36" spans="1:57" s="47" customFormat="1" ht="82.9" customHeight="1" x14ac:dyDescent="0.3">
      <c r="B36" s="48"/>
      <c r="C36" s="126" t="s">
        <v>218</v>
      </c>
      <c r="D36" s="126"/>
      <c r="E36" s="126"/>
      <c r="F36" s="126"/>
      <c r="G36" s="126"/>
      <c r="H36" s="126"/>
      <c r="I36" s="126"/>
      <c r="K36" s="48"/>
      <c r="L36" s="48"/>
      <c r="M36" s="48"/>
      <c r="N36" s="48"/>
      <c r="Q36" s="48"/>
      <c r="R36" s="48"/>
      <c r="S36" s="48"/>
      <c r="T36" s="48"/>
      <c r="U36" s="48"/>
      <c r="W36" s="48"/>
      <c r="X36" s="48"/>
      <c r="Z36" s="48"/>
      <c r="AA36" s="48"/>
      <c r="AE36" s="98"/>
      <c r="AF36" s="99"/>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row>
    <row r="37" spans="1:57" s="102" customFormat="1" ht="18.75" x14ac:dyDescent="0.25">
      <c r="A37" s="101"/>
      <c r="C37" s="126" t="s">
        <v>219</v>
      </c>
      <c r="D37" s="126"/>
      <c r="E37" s="126"/>
      <c r="F37" s="126"/>
      <c r="G37" s="126"/>
      <c r="H37" s="126"/>
      <c r="I37" s="126"/>
      <c r="J37" s="103"/>
      <c r="K37" s="103"/>
      <c r="L37" s="103"/>
      <c r="M37" s="103"/>
      <c r="N37" s="103"/>
      <c r="O37" s="104"/>
      <c r="P37" s="104"/>
      <c r="Q37" s="104"/>
      <c r="R37" s="104"/>
      <c r="S37" s="104"/>
      <c r="T37" s="104"/>
      <c r="U37" s="104"/>
      <c r="V37" s="104"/>
      <c r="W37" s="104"/>
      <c r="X37" s="104"/>
      <c r="Y37" s="104"/>
      <c r="Z37" s="104"/>
      <c r="AA37" s="104"/>
      <c r="AB37" s="104"/>
      <c r="AC37" s="104"/>
      <c r="AD37" s="104"/>
      <c r="AE37" s="104"/>
      <c r="AF37" s="104"/>
      <c r="AG37" s="104"/>
      <c r="AH37" s="104"/>
    </row>
    <row r="38" spans="1:57" s="102" customFormat="1" ht="171.6" customHeight="1" x14ac:dyDescent="0.25">
      <c r="A38" s="101"/>
      <c r="C38" s="126" t="s">
        <v>220</v>
      </c>
      <c r="D38" s="126"/>
      <c r="E38" s="126"/>
      <c r="F38" s="126"/>
      <c r="G38" s="126"/>
      <c r="H38" s="126"/>
      <c r="I38" s="126"/>
      <c r="J38" s="103"/>
      <c r="K38" s="103"/>
      <c r="L38" s="103"/>
      <c r="M38" s="103"/>
      <c r="N38" s="103"/>
      <c r="O38" s="104"/>
      <c r="P38" s="104"/>
      <c r="Q38" s="104"/>
      <c r="R38" s="104"/>
      <c r="S38" s="104"/>
      <c r="T38" s="104"/>
      <c r="U38" s="104"/>
      <c r="V38" s="104"/>
      <c r="W38" s="104"/>
      <c r="X38" s="104"/>
      <c r="Y38" s="104"/>
      <c r="Z38" s="104"/>
      <c r="AA38" s="104"/>
      <c r="AB38" s="104"/>
      <c r="AC38" s="104"/>
      <c r="AD38" s="104"/>
      <c r="AE38" s="104"/>
      <c r="AF38" s="104"/>
      <c r="AG38" s="104"/>
      <c r="AH38" s="104"/>
    </row>
    <row r="39" spans="1:57" ht="52.15" customHeight="1" x14ac:dyDescent="0.25">
      <c r="C39" s="126" t="s">
        <v>221</v>
      </c>
      <c r="D39" s="126"/>
      <c r="E39" s="126"/>
      <c r="F39" s="126"/>
      <c r="G39" s="126"/>
      <c r="H39" s="126"/>
      <c r="I39" s="126"/>
      <c r="K39" s="41"/>
      <c r="L39" s="41"/>
      <c r="M39" s="41"/>
      <c r="N39" s="41"/>
      <c r="Q39" s="41"/>
      <c r="R39" s="41"/>
      <c r="S39" s="41"/>
      <c r="T39" s="41"/>
      <c r="V39"/>
      <c r="W39" s="41"/>
      <c r="X39" s="41"/>
      <c r="Z39" s="41"/>
      <c r="AA39" s="41"/>
      <c r="AE39" s="95"/>
      <c r="AF39" s="95"/>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1:57" x14ac:dyDescent="0.25">
      <c r="Q40">
        <v>74.099999999999994</v>
      </c>
    </row>
    <row r="41" spans="1:57" x14ac:dyDescent="0.25">
      <c r="Q41">
        <v>73.88</v>
      </c>
    </row>
    <row r="42" spans="1:57" x14ac:dyDescent="0.25">
      <c r="Q42">
        <v>73.400000000000006</v>
      </c>
    </row>
    <row r="43" spans="1:57" x14ac:dyDescent="0.25">
      <c r="Q43">
        <v>70.8</v>
      </c>
    </row>
    <row r="44" spans="1:57" x14ac:dyDescent="0.25">
      <c r="Q44">
        <v>69.88</v>
      </c>
    </row>
    <row r="45" spans="1:57" x14ac:dyDescent="0.25">
      <c r="Q45">
        <v>63.83</v>
      </c>
    </row>
  </sheetData>
  <autoFilter ref="A1:W29">
    <filterColumn colId="10" showButton="0"/>
    <filterColumn colId="11" showButton="0"/>
    <filterColumn colId="13" showButton="0"/>
    <filterColumn colId="14" showButton="0"/>
    <filterColumn colId="15" showButton="0"/>
    <filterColumn colId="16" showButton="0"/>
    <filterColumn colId="17" showButton="0"/>
    <filterColumn colId="18" showButton="0"/>
  </autoFilter>
  <sortState ref="Q39:Q48">
    <sortCondition descending="1" ref="Q39"/>
  </sortState>
  <mergeCells count="23">
    <mergeCell ref="X1:X2"/>
    <mergeCell ref="A1:A2"/>
    <mergeCell ref="C1:C2"/>
    <mergeCell ref="D1:D2"/>
    <mergeCell ref="E1:E2"/>
    <mergeCell ref="F1:F2"/>
    <mergeCell ref="B1:B2"/>
    <mergeCell ref="C39:I39"/>
    <mergeCell ref="C32:I32"/>
    <mergeCell ref="N1:T1"/>
    <mergeCell ref="U1:U2"/>
    <mergeCell ref="W1:W2"/>
    <mergeCell ref="G1:G2"/>
    <mergeCell ref="H1:H2"/>
    <mergeCell ref="I1:I2"/>
    <mergeCell ref="J1:J2"/>
    <mergeCell ref="K1:M1"/>
    <mergeCell ref="V1:V2"/>
    <mergeCell ref="C33:I33"/>
    <mergeCell ref="C35:I35"/>
    <mergeCell ref="C36:I36"/>
    <mergeCell ref="C37:I37"/>
    <mergeCell ref="C38:I38"/>
  </mergeCells>
  <pageMargins left="1" right="1" top="1" bottom="1" header="0.3" footer="0.3"/>
  <pageSetup scale="27" orientation="portrait" r:id="rId1"/>
  <ignoredErrors>
    <ignoredError sqref="C18:L18 W1:W2 C25:L25 C28:L29 W25 A28:A29 A25 A1:A2 A18 N18:R18 N25:R25 N28:R29 T18 T25 T28:T29 W18 W28:W29 C1:U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Sheet</vt:lpstr>
      <vt:lpstr>Sheet!Yazdırma_Alanı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Işıl ALTAY</dc:creator>
  <cp:lastModifiedBy>Uğur Bakıcı</cp:lastModifiedBy>
  <cp:lastPrinted>2019-04-18T14:12:07Z</cp:lastPrinted>
  <dcterms:created xsi:type="dcterms:W3CDTF">2019-04-17T09:04:03Z</dcterms:created>
  <dcterms:modified xsi:type="dcterms:W3CDTF">2019-06-24T14:55:07Z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18.2.4.0</vt:lpwstr>
  </property>
</Properties>
</file>